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comments4.xml" ContentType="application/vnd.openxmlformats-officedocument.spreadsheetml.comments+xml"/>
  <Override PartName="/xl/threadedComments/threadedComment4.xml" ContentType="application/vnd.ms-excel.threadedcomments+xml"/>
  <Override PartName="/xl/comments5.xml" ContentType="application/vnd.openxmlformats-officedocument.spreadsheetml.comments+xml"/>
  <Override PartName="/xl/threadedComments/threadedComment5.xml" ContentType="application/vnd.ms-excel.threadedcomments+xml"/>
  <Override PartName="/xl/comments6.xml" ContentType="application/vnd.openxmlformats-officedocument.spreadsheetml.comments+xml"/>
  <Override PartName="/xl/threadedComments/threadedComment6.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showInkAnnotation="0" codeName="ThisWorkbook" autoCompressPictures="0" defaultThemeVersion="124226"/>
  <mc:AlternateContent xmlns:mc="http://schemas.openxmlformats.org/markup-compatibility/2006">
    <mc:Choice Requires="x15">
      <x15ac:absPath xmlns:x15ac="http://schemas.microsoft.com/office/spreadsheetml/2010/11/ac" url="https://ketraco-my.sharepoint.com/personal/ket10168_ketraco_co_ke/Documents/control and protection/New Kimuka Bidding/BID DOCUMENTS SENT OUT AND CLARIFICATIONS/TAC under Review/Clarification no 1 review/"/>
    </mc:Choice>
  </mc:AlternateContent>
  <xr:revisionPtr revIDLastSave="191" documentId="13_ncr:1_{3AF6F439-2E4F-487E-928D-5C141CFBAC13}" xr6:coauthVersionLast="47" xr6:coauthVersionMax="47" xr10:uidLastSave="{D755980E-576E-4E79-9688-BA625CC67F4F}"/>
  <workbookProtection workbookAlgorithmName="SHA-512" workbookHashValue="572C4OhjnUUMHbvpLSRdWTKKNwkaFKtP+FpFjtZuQ0TGdwc55b/bQajAgHbqjmuDq8/IBa7WcnwqJED9Tgb8Ag==" workbookSaltValue="WRnLHiQVgsDO7nqEPapzsg==" workbookSpinCount="100000" lockStructure="1"/>
  <bookViews>
    <workbookView xWindow="-120" yWindow="-120" windowWidth="20730" windowHeight="11160" tabRatio="921" xr2:uid="{00000000-000D-0000-FFFF-FFFF00000000}"/>
  </bookViews>
  <sheets>
    <sheet name="Schedule 1A_SS" sheetId="1" r:id="rId1"/>
    <sheet name="Schedule 2A_SS" sheetId="33" r:id="rId2"/>
    <sheet name="Schedule 3A_SS" sheetId="20" r:id="rId3"/>
    <sheet name="Schedule 4A_SS" sheetId="29" r:id="rId4"/>
    <sheet name="Schedule 1B_TL" sheetId="35" r:id="rId5"/>
    <sheet name="Schedule 2B_TL" sheetId="39" r:id="rId6"/>
    <sheet name="Schedule 3B_TL" sheetId="36" r:id="rId7"/>
    <sheet name="Schedule 4B_TL" sheetId="37" r:id="rId8"/>
    <sheet name="Schedule 5_Grand Summary" sheetId="40" r:id="rId9"/>
    <sheet name="Schedule 6_ Optional Spares" sheetId="41" r:id="rId10"/>
    <sheet name="Price Schedule_SUB_Summary" sheetId="31" r:id="rId11"/>
    <sheet name="Price Schedule_TL_Summary" sheetId="42" r:id="rId12"/>
  </sheets>
  <externalReferences>
    <externalReference r:id="rId13"/>
  </externalReferences>
  <definedNames>
    <definedName name="_Toc338156301" localSheetId="4">'Schedule 1B_TL'!#REF!</definedName>
    <definedName name="_Toc338156301" localSheetId="5">'Schedule 2B_TL'!#REF!</definedName>
    <definedName name="_Toc338156301" localSheetId="6">'Schedule 3B_TL'!$C$16</definedName>
    <definedName name="_Toc338156301" localSheetId="7">'Schedule 4B_TL'!$C$42</definedName>
    <definedName name="_xlnm.Print_Area" localSheetId="10">'Price Schedule_SUB_Summary'!$A$1:$F$201</definedName>
    <definedName name="_xlnm.Print_Area" localSheetId="11">'Price Schedule_TL_Summary'!$A$1:$F$33</definedName>
    <definedName name="_xlnm.Print_Area" localSheetId="0">'Schedule 1A_SS'!$A$1:$L$819</definedName>
    <definedName name="_xlnm.Print_Area" localSheetId="4">'Schedule 1B_TL'!$A$1:$I$131</definedName>
    <definedName name="_xlnm.Print_Area" localSheetId="1">'Schedule 2A_SS'!$A$1:$H$815</definedName>
    <definedName name="_xlnm.Print_Area" localSheetId="5">'Schedule 2B_TL'!$A$1:$H$131</definedName>
    <definedName name="_xlnm.Print_Area" localSheetId="2">'Schedule 3A_SS'!$A$1:$L$83</definedName>
    <definedName name="_xlnm.Print_Area" localSheetId="6">'Schedule 3B_TL'!$A$1:$H$19</definedName>
    <definedName name="_xlnm.Print_Area" localSheetId="3">'Schedule 4A_SS'!$A$1:$L$872</definedName>
    <definedName name="_xlnm.Print_Area" localSheetId="7">'Schedule 4B_TL'!$A$1:$H$187</definedName>
    <definedName name="_xlnm.Print_Area" localSheetId="8">'Schedule 5_Grand Summary'!$A$1:$G$31</definedName>
    <definedName name="_xlnm.Print_Area" localSheetId="9">'Schedule 6_ Optional Spares'!$A$1:$K$49</definedName>
    <definedName name="_xlnm.Print_Titles" localSheetId="0">'Schedule 1A_SS'!$9:$13</definedName>
    <definedName name="_xlnm.Print_Titles" localSheetId="4">'Schedule 1B_TL'!$6:$10</definedName>
    <definedName name="_xlnm.Print_Titles" localSheetId="1">'Schedule 2A_SS'!$9:$13</definedName>
    <definedName name="_xlnm.Print_Titles" localSheetId="5">'Schedule 2B_TL'!$6:$10</definedName>
    <definedName name="_xlnm.Print_Titles" localSheetId="2">'Schedule 3A_SS'!$8:$12</definedName>
    <definedName name="_xlnm.Print_Titles" localSheetId="6">'Schedule 3B_TL'!$5:$9</definedName>
    <definedName name="_xlnm.Print_Titles" localSheetId="3">'Schedule 4A_SS'!$7:$11</definedName>
    <definedName name="_xlnm.Print_Titles" localSheetId="7">'Schedule 4B_TL'!$5:$9</definedName>
    <definedName name="_xlnm.Print_Titles" localSheetId="9">'Schedule 6_ Optional Spares'!$4:$6</definedName>
    <definedName name="Z_0BBBBAB3_D3D2_4FA6_BFFB_83DDC66322E0_.wvu.PrintArea" localSheetId="0" hidden="1">'Schedule 1A_SS'!$B$9:$J$814</definedName>
    <definedName name="Z_0BBBBAB3_D3D2_4FA6_BFFB_83DDC66322E0_.wvu.PrintArea" localSheetId="4" hidden="1">'Schedule 1B_TL'!$B$6:$H$11</definedName>
    <definedName name="Z_0BBBBAB3_D3D2_4FA6_BFFB_83DDC66322E0_.wvu.PrintArea" localSheetId="1" hidden="1">'Schedule 2A_SS'!$B$9:$G$810</definedName>
    <definedName name="Z_0BBBBAB3_D3D2_4FA6_BFFB_83DDC66322E0_.wvu.PrintArea" localSheetId="5" hidden="1">'Schedule 2B_TL'!$B$6:$G$11</definedName>
    <definedName name="Z_0BBBBAB3_D3D2_4FA6_BFFB_83DDC66322E0_.wvu.PrintArea" localSheetId="2" hidden="1">'Schedule 3A_SS'!$B$8:$K$33</definedName>
    <definedName name="Z_0BBBBAB3_D3D2_4FA6_BFFB_83DDC66322E0_.wvu.PrintArea" localSheetId="6" hidden="1">'Schedule 3B_TL'!$B$5:$G$17</definedName>
    <definedName name="Z_0BBBBAB3_D3D2_4FA6_BFFB_83DDC66322E0_.wvu.PrintArea" localSheetId="3" hidden="1">'Schedule 4A_SS'!$B$7:$K$870</definedName>
    <definedName name="Z_0BBBBAB3_D3D2_4FA6_BFFB_83DDC66322E0_.wvu.PrintArea" localSheetId="7" hidden="1">'Schedule 4B_TL'!$B$5:$G$182</definedName>
    <definedName name="Z_0BBBBAB3_D3D2_4FA6_BFFB_83DDC66322E0_.wvu.PrintArea" localSheetId="9" hidden="1">'Schedule 6_ Optional Spares'!$B$4:$J$48</definedName>
    <definedName name="Z_0BBBBAB3_D3D2_4FA6_BFFB_83DDC66322E0_.wvu.PrintTitles" localSheetId="10" hidden="1">'Price Schedule_SUB_Summary'!$3:$5</definedName>
    <definedName name="Z_0BBBBAB3_D3D2_4FA6_BFFB_83DDC66322E0_.wvu.PrintTitles" localSheetId="0" hidden="1">'Schedule 1A_SS'!$9:$13</definedName>
    <definedName name="Z_0BBBBAB3_D3D2_4FA6_BFFB_83DDC66322E0_.wvu.PrintTitles" localSheetId="4" hidden="1">'Schedule 1B_TL'!$6:$10</definedName>
    <definedName name="Z_0BBBBAB3_D3D2_4FA6_BFFB_83DDC66322E0_.wvu.PrintTitles" localSheetId="1" hidden="1">'Schedule 2A_SS'!$9:$13</definedName>
    <definedName name="Z_0BBBBAB3_D3D2_4FA6_BFFB_83DDC66322E0_.wvu.PrintTitles" localSheetId="5" hidden="1">'Schedule 2B_TL'!$6:$10</definedName>
    <definedName name="Z_0BBBBAB3_D3D2_4FA6_BFFB_83DDC66322E0_.wvu.PrintTitles" localSheetId="2" hidden="1">'Schedule 3A_SS'!$8:$12</definedName>
    <definedName name="Z_0BBBBAB3_D3D2_4FA6_BFFB_83DDC66322E0_.wvu.PrintTitles" localSheetId="6" hidden="1">'Schedule 3B_TL'!$5:$9</definedName>
    <definedName name="Z_0BBBBAB3_D3D2_4FA6_BFFB_83DDC66322E0_.wvu.PrintTitles" localSheetId="3" hidden="1">'Schedule 4A_SS'!$7:$11</definedName>
    <definedName name="Z_0BBBBAB3_D3D2_4FA6_BFFB_83DDC66322E0_.wvu.PrintTitles" localSheetId="7" hidden="1">'Schedule 4B_TL'!$5:$9</definedName>
    <definedName name="Z_0BBBBAB3_D3D2_4FA6_BFFB_83DDC66322E0_.wvu.PrintTitles" localSheetId="8" hidden="1">'Schedule 5_Grand Summary'!$4:$6</definedName>
    <definedName name="Z_0BBBBAB3_D3D2_4FA6_BFFB_83DDC66322E0_.wvu.PrintTitles" localSheetId="9" hidden="1">'Schedule 6_ Optional Spares'!$4:$6</definedName>
    <definedName name="Z_4E4B7504_CC1D_4B11_9A57_4DFDC66D7BB2_.wvu.PrintArea" localSheetId="0" hidden="1">'Schedule 1A_SS'!$B$9:$J$814</definedName>
    <definedName name="Z_4E4B7504_CC1D_4B11_9A57_4DFDC66D7BB2_.wvu.PrintArea" localSheetId="4" hidden="1">'Schedule 1B_TL'!$B$6:$H$11</definedName>
    <definedName name="Z_4E4B7504_CC1D_4B11_9A57_4DFDC66D7BB2_.wvu.PrintArea" localSheetId="1" hidden="1">'Schedule 2A_SS'!$B$9:$G$810</definedName>
    <definedName name="Z_4E4B7504_CC1D_4B11_9A57_4DFDC66D7BB2_.wvu.PrintArea" localSheetId="5" hidden="1">'Schedule 2B_TL'!$B$6:$G$11</definedName>
    <definedName name="Z_4E4B7504_CC1D_4B11_9A57_4DFDC66D7BB2_.wvu.PrintArea" localSheetId="2" hidden="1">'Schedule 3A_SS'!$B$8:$K$33</definedName>
    <definedName name="Z_4E4B7504_CC1D_4B11_9A57_4DFDC66D7BB2_.wvu.PrintArea" localSheetId="6" hidden="1">'Schedule 3B_TL'!$B$5:$G$17</definedName>
    <definedName name="Z_4E4B7504_CC1D_4B11_9A57_4DFDC66D7BB2_.wvu.PrintArea" localSheetId="3" hidden="1">'Schedule 4A_SS'!$B$7:$K$870</definedName>
    <definedName name="Z_4E4B7504_CC1D_4B11_9A57_4DFDC66D7BB2_.wvu.PrintArea" localSheetId="7" hidden="1">'Schedule 4B_TL'!$B$5:$G$182</definedName>
    <definedName name="Z_4E4B7504_CC1D_4B11_9A57_4DFDC66D7BB2_.wvu.PrintArea" localSheetId="9" hidden="1">'Schedule 6_ Optional Spares'!$B$4:$J$48</definedName>
    <definedName name="Z_4E4B7504_CC1D_4B11_9A57_4DFDC66D7BB2_.wvu.PrintTitles" localSheetId="0" hidden="1">'Schedule 1A_SS'!$9:$13</definedName>
    <definedName name="Z_4E4B7504_CC1D_4B11_9A57_4DFDC66D7BB2_.wvu.PrintTitles" localSheetId="4" hidden="1">'Schedule 1B_TL'!$6:$10</definedName>
    <definedName name="Z_4E4B7504_CC1D_4B11_9A57_4DFDC66D7BB2_.wvu.PrintTitles" localSheetId="1" hidden="1">'Schedule 2A_SS'!$9:$13</definedName>
    <definedName name="Z_4E4B7504_CC1D_4B11_9A57_4DFDC66D7BB2_.wvu.PrintTitles" localSheetId="5" hidden="1">'Schedule 2B_TL'!$6:$10</definedName>
    <definedName name="Z_4E4B7504_CC1D_4B11_9A57_4DFDC66D7BB2_.wvu.PrintTitles" localSheetId="2" hidden="1">'Schedule 3A_SS'!$8:$12</definedName>
    <definedName name="Z_4E4B7504_CC1D_4B11_9A57_4DFDC66D7BB2_.wvu.PrintTitles" localSheetId="6" hidden="1">'Schedule 3B_TL'!$5:$9</definedName>
    <definedName name="Z_4E4B7504_CC1D_4B11_9A57_4DFDC66D7BB2_.wvu.PrintTitles" localSheetId="3" hidden="1">'Schedule 4A_SS'!$7:$11</definedName>
    <definedName name="Z_4E4B7504_CC1D_4B11_9A57_4DFDC66D7BB2_.wvu.PrintTitles" localSheetId="7" hidden="1">'Schedule 4B_TL'!$5:$9</definedName>
    <definedName name="Z_4E4B7504_CC1D_4B11_9A57_4DFDC66D7BB2_.wvu.PrintTitles" localSheetId="9" hidden="1">'Schedule 6_ Optional Spares'!$4:$6</definedName>
    <definedName name="Z_77594964_ECFD_4C26_B08E_D71D398AB861_.wvu.PrintArea" localSheetId="0" hidden="1">'Schedule 1A_SS'!$B$9:$J$814</definedName>
    <definedName name="Z_77594964_ECFD_4C26_B08E_D71D398AB861_.wvu.PrintArea" localSheetId="4" hidden="1">'Schedule 1B_TL'!$B$6:$H$11</definedName>
    <definedName name="Z_77594964_ECFD_4C26_B08E_D71D398AB861_.wvu.PrintArea" localSheetId="1" hidden="1">'Schedule 2A_SS'!$B$9:$G$810</definedName>
    <definedName name="Z_77594964_ECFD_4C26_B08E_D71D398AB861_.wvu.PrintArea" localSheetId="5" hidden="1">'Schedule 2B_TL'!$B$6:$G$11</definedName>
    <definedName name="Z_77594964_ECFD_4C26_B08E_D71D398AB861_.wvu.PrintArea" localSheetId="2" hidden="1">'Schedule 3A_SS'!$B$8:$K$33</definedName>
    <definedName name="Z_77594964_ECFD_4C26_B08E_D71D398AB861_.wvu.PrintArea" localSheetId="6" hidden="1">'Schedule 3B_TL'!$B$5:$G$17</definedName>
    <definedName name="Z_77594964_ECFD_4C26_B08E_D71D398AB861_.wvu.PrintArea" localSheetId="3" hidden="1">'Schedule 4A_SS'!$B$7:$K$870</definedName>
    <definedName name="Z_77594964_ECFD_4C26_B08E_D71D398AB861_.wvu.PrintArea" localSheetId="7" hidden="1">'Schedule 4B_TL'!$B$5:$G$182</definedName>
    <definedName name="Z_77594964_ECFD_4C26_B08E_D71D398AB861_.wvu.PrintArea" localSheetId="9" hidden="1">'Schedule 6_ Optional Spares'!$B$4:$J$48</definedName>
    <definedName name="Z_77594964_ECFD_4C26_B08E_D71D398AB861_.wvu.PrintTitles" localSheetId="0" hidden="1">'Schedule 1A_SS'!$9:$13</definedName>
    <definedName name="Z_77594964_ECFD_4C26_B08E_D71D398AB861_.wvu.PrintTitles" localSheetId="4" hidden="1">'Schedule 1B_TL'!$6:$10</definedName>
    <definedName name="Z_77594964_ECFD_4C26_B08E_D71D398AB861_.wvu.PrintTitles" localSheetId="1" hidden="1">'Schedule 2A_SS'!$9:$13</definedName>
    <definedName name="Z_77594964_ECFD_4C26_B08E_D71D398AB861_.wvu.PrintTitles" localSheetId="5" hidden="1">'Schedule 2B_TL'!$6:$10</definedName>
    <definedName name="Z_77594964_ECFD_4C26_B08E_D71D398AB861_.wvu.PrintTitles" localSheetId="2" hidden="1">'Schedule 3A_SS'!$8:$12</definedName>
    <definedName name="Z_77594964_ECFD_4C26_B08E_D71D398AB861_.wvu.PrintTitles" localSheetId="6" hidden="1">'Schedule 3B_TL'!$5:$9</definedName>
    <definedName name="Z_77594964_ECFD_4C26_B08E_D71D398AB861_.wvu.PrintTitles" localSheetId="3" hidden="1">'Schedule 4A_SS'!$7:$11</definedName>
    <definedName name="Z_77594964_ECFD_4C26_B08E_D71D398AB861_.wvu.PrintTitles" localSheetId="7" hidden="1">'Schedule 4B_TL'!$5:$9</definedName>
    <definedName name="Z_77594964_ECFD_4C26_B08E_D71D398AB861_.wvu.PrintTitles" localSheetId="9" hidden="1">'Schedule 6_ Optional Spares'!$4:$6</definedName>
    <definedName name="Z_A9F4C595_9D5B_FD43_B561_0382713F7023_.wvu.PrintArea" localSheetId="0" hidden="1">'Schedule 1A_SS'!$B$9:$J$814</definedName>
    <definedName name="Z_A9F4C595_9D5B_FD43_B561_0382713F7023_.wvu.PrintArea" localSheetId="4" hidden="1">'Schedule 1B_TL'!$B$6:$H$11</definedName>
    <definedName name="Z_A9F4C595_9D5B_FD43_B561_0382713F7023_.wvu.PrintArea" localSheetId="1" hidden="1">'Schedule 2A_SS'!$B$9:$G$810</definedName>
    <definedName name="Z_A9F4C595_9D5B_FD43_B561_0382713F7023_.wvu.PrintArea" localSheetId="5" hidden="1">'Schedule 2B_TL'!$B$6:$G$11</definedName>
    <definedName name="Z_A9F4C595_9D5B_FD43_B561_0382713F7023_.wvu.PrintArea" localSheetId="2" hidden="1">'Schedule 3A_SS'!$B$8:$K$33</definedName>
    <definedName name="Z_A9F4C595_9D5B_FD43_B561_0382713F7023_.wvu.PrintArea" localSheetId="6" hidden="1">'Schedule 3B_TL'!$B$5:$G$17</definedName>
    <definedName name="Z_A9F4C595_9D5B_FD43_B561_0382713F7023_.wvu.PrintArea" localSheetId="3" hidden="1">'Schedule 4A_SS'!$B$7:$K$870</definedName>
    <definedName name="Z_A9F4C595_9D5B_FD43_B561_0382713F7023_.wvu.PrintArea" localSheetId="7" hidden="1">'Schedule 4B_TL'!$B$5:$G$182</definedName>
    <definedName name="Z_A9F4C595_9D5B_FD43_B561_0382713F7023_.wvu.PrintArea" localSheetId="9" hidden="1">'Schedule 6_ Optional Spares'!$B$4:$J$48</definedName>
    <definedName name="Z_A9F4C595_9D5B_FD43_B561_0382713F7023_.wvu.PrintTitles" localSheetId="0" hidden="1">'Schedule 1A_SS'!$9:$11</definedName>
    <definedName name="Z_A9F4C595_9D5B_FD43_B561_0382713F7023_.wvu.PrintTitles" localSheetId="4" hidden="1">'Schedule 1B_TL'!$6:$8</definedName>
    <definedName name="Z_A9F4C595_9D5B_FD43_B561_0382713F7023_.wvu.PrintTitles" localSheetId="1" hidden="1">'Schedule 2A_SS'!$9:$11</definedName>
    <definedName name="Z_A9F4C595_9D5B_FD43_B561_0382713F7023_.wvu.PrintTitles" localSheetId="5" hidden="1">'Schedule 2B_TL'!$6:$8</definedName>
    <definedName name="Z_A9F4C595_9D5B_FD43_B561_0382713F7023_.wvu.PrintTitles" localSheetId="2" hidden="1">'Schedule 3A_SS'!$8:$10</definedName>
    <definedName name="Z_A9F4C595_9D5B_FD43_B561_0382713F7023_.wvu.PrintTitles" localSheetId="6" hidden="1">'Schedule 3B_TL'!$5:$7</definedName>
    <definedName name="Z_A9F4C595_9D5B_FD43_B561_0382713F7023_.wvu.PrintTitles" localSheetId="3" hidden="1">'Schedule 4A_SS'!$7:$9</definedName>
    <definedName name="Z_A9F4C595_9D5B_FD43_B561_0382713F7023_.wvu.PrintTitles" localSheetId="7" hidden="1">'Schedule 4B_TL'!$5:$7</definedName>
    <definedName name="Z_A9F4C595_9D5B_FD43_B561_0382713F7023_.wvu.PrintTitles" localSheetId="9" hidden="1">'Schedule 6_ Optional Spares'!$4:$6</definedName>
    <definedName name="Z_F0C41104_39D5_4372_B65C_A386377FB121_.wvu.PrintArea" localSheetId="0" hidden="1">'Schedule 1A_SS'!$B$9:$J$814</definedName>
    <definedName name="Z_F0C41104_39D5_4372_B65C_A386377FB121_.wvu.PrintArea" localSheetId="4" hidden="1">'Schedule 1B_TL'!$B$6:$H$11</definedName>
    <definedName name="Z_F0C41104_39D5_4372_B65C_A386377FB121_.wvu.PrintArea" localSheetId="1" hidden="1">'Schedule 2A_SS'!$B$9:$G$810</definedName>
    <definedName name="Z_F0C41104_39D5_4372_B65C_A386377FB121_.wvu.PrintArea" localSheetId="5" hidden="1">'Schedule 2B_TL'!$B$6:$G$11</definedName>
    <definedName name="Z_F0C41104_39D5_4372_B65C_A386377FB121_.wvu.PrintArea" localSheetId="2" hidden="1">'Schedule 3A_SS'!$B$8:$K$33</definedName>
    <definedName name="Z_F0C41104_39D5_4372_B65C_A386377FB121_.wvu.PrintArea" localSheetId="6" hidden="1">'Schedule 3B_TL'!$B$5:$G$17</definedName>
    <definedName name="Z_F0C41104_39D5_4372_B65C_A386377FB121_.wvu.PrintArea" localSheetId="3" hidden="1">'Schedule 4A_SS'!$B$7:$K$870</definedName>
    <definedName name="Z_F0C41104_39D5_4372_B65C_A386377FB121_.wvu.PrintArea" localSheetId="7" hidden="1">'Schedule 4B_TL'!$B$5:$G$182</definedName>
    <definedName name="Z_F0C41104_39D5_4372_B65C_A386377FB121_.wvu.PrintArea" localSheetId="9" hidden="1">'Schedule 6_ Optional Spares'!$B$4:$J$48</definedName>
    <definedName name="Z_F0C41104_39D5_4372_B65C_A386377FB121_.wvu.PrintTitles" localSheetId="0" hidden="1">'Schedule 1A_SS'!$9:$13</definedName>
    <definedName name="Z_F0C41104_39D5_4372_B65C_A386377FB121_.wvu.PrintTitles" localSheetId="4" hidden="1">'Schedule 1B_TL'!$6:$10</definedName>
    <definedName name="Z_F0C41104_39D5_4372_B65C_A386377FB121_.wvu.PrintTitles" localSheetId="1" hidden="1">'Schedule 2A_SS'!$9:$13</definedName>
    <definedName name="Z_F0C41104_39D5_4372_B65C_A386377FB121_.wvu.PrintTitles" localSheetId="5" hidden="1">'Schedule 2B_TL'!$6:$10</definedName>
    <definedName name="Z_F0C41104_39D5_4372_B65C_A386377FB121_.wvu.PrintTitles" localSheetId="2" hidden="1">'Schedule 3A_SS'!$8:$12</definedName>
    <definedName name="Z_F0C41104_39D5_4372_B65C_A386377FB121_.wvu.PrintTitles" localSheetId="6" hidden="1">'Schedule 3B_TL'!$5:$9</definedName>
    <definedName name="Z_F0C41104_39D5_4372_B65C_A386377FB121_.wvu.PrintTitles" localSheetId="3" hidden="1">'Schedule 4A_SS'!$7:$11</definedName>
    <definedName name="Z_F0C41104_39D5_4372_B65C_A386377FB121_.wvu.PrintTitles" localSheetId="7" hidden="1">'Schedule 4B_TL'!$5:$9</definedName>
    <definedName name="Z_F0C41104_39D5_4372_B65C_A386377FB121_.wvu.PrintTitles" localSheetId="9" hidden="1">'Schedule 6_ Optional Spares'!$4:$6</definedName>
  </definedNames>
  <calcPr calcId="191028"/>
  <customWorkbookViews>
    <customWorkbookView name="SALIM - Personal View" guid="{77594964-ECFD-4C26-B08E-D71D398AB861}" mergeInterval="0" personalView="1" maximized="1" xWindow="-8" yWindow="-8" windowWidth="1382" windowHeight="754" tabRatio="706" activeSheetId="2"/>
    <customWorkbookView name="AbbottD - Personal View" guid="{0BBBBAB3-D3D2-4FA6-BFFB-83DDC66322E0}" mergeInterval="0" personalView="1" maximized="1" xWindow="1" yWindow="1" windowWidth="1280" windowHeight="804" tabRatio="706" activeSheetId="1"/>
    <customWorkbookView name="Rodolfo Hernandez - Personal View" guid="{A9F4C595-9D5B-FD43-B561-0382713F7023}" mergeInterval="0" personalView="1" xWindow="12" yWindow="66" windowWidth="1268" windowHeight="737" tabRatio="706" activeSheetId="8"/>
    <customWorkbookView name="burnsa - Personal View" guid="{4E4B7504-CC1D-4B11-9A57-4DFDC66D7BB2}" mergeInterval="0" personalView="1" maximized="1" xWindow="1" yWindow="1" windowWidth="1920" windowHeight="851" tabRatio="706" activeSheetId="1"/>
    <customWorkbookView name="Beschow, Thorsten - Persönliche Ansicht" guid="{F0C41104-39D5-4372-B65C-A386377FB121}" mergeInterval="0" personalView="1" maximized="1" xWindow="-8" yWindow="-8" windowWidth="1382" windowHeight="754" tabRatio="706" activeSheetId="5"/>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65" i="37" l="1"/>
  <c r="B166" i="37" s="1"/>
  <c r="B167" i="37" s="1"/>
  <c r="B168" i="37" s="1"/>
  <c r="B169" i="37" s="1"/>
  <c r="B170" i="37" s="1"/>
  <c r="B164" i="37"/>
  <c r="B149" i="37"/>
  <c r="B150" i="37" s="1"/>
  <c r="B151" i="37" s="1"/>
  <c r="B152" i="37" s="1"/>
  <c r="B153" i="37" s="1"/>
  <c r="B154" i="37" s="1"/>
  <c r="B155" i="37" s="1"/>
  <c r="B82" i="37"/>
  <c r="B83" i="37" s="1"/>
  <c r="B84" i="37" s="1"/>
  <c r="B85" i="37" s="1"/>
  <c r="B81" i="37"/>
  <c r="B80" i="37"/>
  <c r="B71" i="37"/>
  <c r="B72" i="37" s="1"/>
  <c r="B73" i="37" s="1"/>
  <c r="B74" i="37" s="1"/>
  <c r="B75" i="37" s="1"/>
  <c r="B76" i="37" s="1"/>
  <c r="B70" i="37"/>
  <c r="B69" i="37"/>
  <c r="B30" i="37"/>
  <c r="B31" i="37" s="1"/>
  <c r="B32" i="37" s="1"/>
  <c r="B33" i="37" s="1"/>
  <c r="B34" i="37" s="1"/>
  <c r="B35" i="37" s="1"/>
  <c r="B37" i="37" s="1"/>
  <c r="B38" i="37" s="1"/>
  <c r="B39" i="37" s="1"/>
  <c r="B40" i="37" s="1"/>
  <c r="B41" i="37" s="1"/>
  <c r="B42" i="37" s="1"/>
  <c r="B43" i="37" s="1"/>
  <c r="B45" i="37" s="1"/>
  <c r="B46" i="37" s="1"/>
  <c r="B47" i="37" s="1"/>
  <c r="B48" i="37" s="1"/>
  <c r="B49" i="37" s="1"/>
  <c r="B50" i="37" s="1"/>
  <c r="B51" i="37" s="1"/>
  <c r="B53" i="37" s="1"/>
  <c r="B54" i="37" s="1"/>
  <c r="B55" i="37" s="1"/>
  <c r="B56" i="37" s="1"/>
  <c r="B57" i="37" s="1"/>
  <c r="B58" i="37" s="1"/>
  <c r="B59" i="37" s="1"/>
  <c r="B61" i="37" s="1"/>
  <c r="B62" i="37" s="1"/>
  <c r="B63" i="37" s="1"/>
  <c r="B64" i="37" s="1"/>
  <c r="B65" i="37" s="1"/>
  <c r="B66" i="37" s="1"/>
  <c r="B67" i="37" s="1"/>
  <c r="B126" i="39"/>
  <c r="B127" i="39" s="1"/>
  <c r="B128" i="39" s="1"/>
  <c r="B129" i="39" s="1"/>
  <c r="B124" i="39"/>
  <c r="B117" i="39"/>
  <c r="B118" i="39" s="1"/>
  <c r="E113" i="39"/>
  <c r="E112" i="39"/>
  <c r="B112" i="39"/>
  <c r="B113" i="39" s="1"/>
  <c r="E111" i="39"/>
  <c r="B111" i="39"/>
  <c r="E110" i="39"/>
  <c r="E107" i="39"/>
  <c r="E106" i="39"/>
  <c r="E105" i="39"/>
  <c r="E104" i="39"/>
  <c r="E103" i="39"/>
  <c r="B103" i="39"/>
  <c r="B104" i="39" s="1"/>
  <c r="B105" i="39" s="1"/>
  <c r="B106" i="39" s="1"/>
  <c r="B107" i="39" s="1"/>
  <c r="E102" i="39"/>
  <c r="B102" i="39"/>
  <c r="E101" i="39"/>
  <c r="E98" i="39"/>
  <c r="E97" i="39"/>
  <c r="E95" i="39"/>
  <c r="E94" i="39"/>
  <c r="E93" i="39"/>
  <c r="E92" i="39"/>
  <c r="E91" i="39"/>
  <c r="E90" i="39"/>
  <c r="E89" i="39"/>
  <c r="E88" i="39"/>
  <c r="E87" i="39"/>
  <c r="B87" i="39"/>
  <c r="B88" i="39" s="1"/>
  <c r="B89" i="39" s="1"/>
  <c r="B90" i="39" s="1"/>
  <c r="B91" i="39" s="1"/>
  <c r="B92" i="39" s="1"/>
  <c r="B93" i="39" s="1"/>
  <c r="B94" i="39" s="1"/>
  <c r="B95" i="39" s="1"/>
  <c r="B96" i="39" s="1"/>
  <c r="E86" i="39"/>
  <c r="E83" i="39"/>
  <c r="B23" i="39"/>
  <c r="B24" i="39" s="1"/>
  <c r="B25" i="39" s="1"/>
  <c r="B26" i="39" s="1"/>
  <c r="B27" i="39" s="1"/>
  <c r="B28" i="39" s="1"/>
  <c r="B29" i="39" s="1"/>
  <c r="B30" i="39" s="1"/>
  <c r="B31" i="39" s="1"/>
  <c r="B32" i="39" s="1"/>
  <c r="B34" i="39" s="1"/>
  <c r="B35" i="39" s="1"/>
  <c r="B36" i="39" s="1"/>
  <c r="B37" i="39" s="1"/>
  <c r="B38" i="39" s="1"/>
  <c r="B39" i="39" s="1"/>
  <c r="B40" i="39" s="1"/>
  <c r="B41" i="39" s="1"/>
  <c r="B42" i="39" s="1"/>
  <c r="B43" i="39" s="1"/>
  <c r="B44" i="39" s="1"/>
  <c r="B46" i="39" s="1"/>
  <c r="B47" i="39" s="1"/>
  <c r="B48" i="39" s="1"/>
  <c r="B49" i="39" s="1"/>
  <c r="B50" i="39" s="1"/>
  <c r="B51" i="39" s="1"/>
  <c r="B52" i="39" s="1"/>
  <c r="B53" i="39" s="1"/>
  <c r="B54" i="39" s="1"/>
  <c r="B55" i="39" s="1"/>
  <c r="B56" i="39" s="1"/>
  <c r="B58" i="39" s="1"/>
  <c r="B59" i="39" s="1"/>
  <c r="B60" i="39" s="1"/>
  <c r="B61" i="39" s="1"/>
  <c r="B62" i="39" s="1"/>
  <c r="B63" i="39" s="1"/>
  <c r="B64" i="39" s="1"/>
  <c r="B65" i="39" s="1"/>
  <c r="B66" i="39" s="1"/>
  <c r="B67" i="39" s="1"/>
  <c r="B68" i="39" s="1"/>
  <c r="B70" i="39" s="1"/>
  <c r="B71" i="39" s="1"/>
  <c r="B72" i="39" s="1"/>
  <c r="B73" i="39" s="1"/>
  <c r="B74" i="39" s="1"/>
  <c r="B75" i="39" s="1"/>
  <c r="B76" i="39" s="1"/>
  <c r="B77" i="39" s="1"/>
  <c r="B78" i="39" s="1"/>
  <c r="B79" i="39" s="1"/>
  <c r="B80" i="39" s="1"/>
  <c r="B81" i="39" s="1"/>
  <c r="B82" i="39" s="1"/>
  <c r="B83" i="39" s="1"/>
  <c r="B124" i="35"/>
  <c r="B126" i="35" s="1"/>
  <c r="B127" i="35" s="1"/>
  <c r="B128" i="35" s="1"/>
  <c r="B129" i="35" s="1"/>
  <c r="B118" i="35"/>
  <c r="B117" i="35"/>
  <c r="B111" i="35"/>
  <c r="B112" i="35" s="1"/>
  <c r="B113" i="35" s="1"/>
  <c r="B104" i="35"/>
  <c r="B105" i="35" s="1"/>
  <c r="B106" i="35" s="1"/>
  <c r="B107" i="35" s="1"/>
  <c r="B103" i="35"/>
  <c r="B102" i="35"/>
  <c r="F98" i="35"/>
  <c r="F97" i="35"/>
  <c r="F93" i="35"/>
  <c r="F90" i="35"/>
  <c r="F88" i="35"/>
  <c r="F89" i="35" s="1"/>
  <c r="B88" i="35"/>
  <c r="B89" i="35" s="1"/>
  <c r="B90" i="35" s="1"/>
  <c r="B91" i="35" s="1"/>
  <c r="B92" i="35" s="1"/>
  <c r="B93" i="35" s="1"/>
  <c r="B94" i="35" s="1"/>
  <c r="B95" i="35" s="1"/>
  <c r="F87" i="35"/>
  <c r="B87" i="35"/>
  <c r="F86" i="35"/>
  <c r="F83" i="35"/>
  <c r="B24" i="35"/>
  <c r="B25" i="35" s="1"/>
  <c r="B26" i="35" s="1"/>
  <c r="B27" i="35" s="1"/>
  <c r="B28" i="35" s="1"/>
  <c r="B29" i="35" s="1"/>
  <c r="B30" i="35" s="1"/>
  <c r="B31" i="35" s="1"/>
  <c r="B32" i="35" s="1"/>
  <c r="B34" i="35" s="1"/>
  <c r="B35" i="35" s="1"/>
  <c r="B36" i="35" s="1"/>
  <c r="B37" i="35" s="1"/>
  <c r="B38" i="35" s="1"/>
  <c r="B39" i="35" s="1"/>
  <c r="B40" i="35" s="1"/>
  <c r="B41" i="35" s="1"/>
  <c r="B42" i="35" s="1"/>
  <c r="B43" i="35" s="1"/>
  <c r="B44" i="35" s="1"/>
  <c r="B46" i="35" s="1"/>
  <c r="B47" i="35" s="1"/>
  <c r="B48" i="35" s="1"/>
  <c r="B49" i="35" s="1"/>
  <c r="B50" i="35" s="1"/>
  <c r="B51" i="35" s="1"/>
  <c r="B52" i="35" s="1"/>
  <c r="B53" i="35" s="1"/>
  <c r="B54" i="35" s="1"/>
  <c r="B55" i="35" s="1"/>
  <c r="B56" i="35" s="1"/>
  <c r="B58" i="35" s="1"/>
  <c r="B59" i="35" s="1"/>
  <c r="B60" i="35" s="1"/>
  <c r="B61" i="35" s="1"/>
  <c r="B62" i="35" s="1"/>
  <c r="B63" i="35" s="1"/>
  <c r="B64" i="35" s="1"/>
  <c r="B65" i="35" s="1"/>
  <c r="B66" i="35" s="1"/>
  <c r="B67" i="35" s="1"/>
  <c r="B68" i="35" s="1"/>
  <c r="B70" i="35" s="1"/>
  <c r="B71" i="35" s="1"/>
  <c r="B72" i="35" s="1"/>
  <c r="B73" i="35" s="1"/>
  <c r="B74" i="35" s="1"/>
  <c r="B75" i="35" s="1"/>
  <c r="B76" i="35" s="1"/>
  <c r="B77" i="35" s="1"/>
  <c r="B78" i="35" s="1"/>
  <c r="B79" i="35" s="1"/>
  <c r="B80" i="35" s="1"/>
  <c r="B81" i="35" s="1"/>
  <c r="B82" i="35" s="1"/>
  <c r="B83" i="35" s="1"/>
  <c r="B23" i="35"/>
  <c r="B13" i="42" l="1"/>
  <c r="B14" i="42" s="1"/>
  <c r="B15" i="42" s="1"/>
  <c r="B16" i="42" s="1"/>
  <c r="B17" i="42" s="1"/>
  <c r="B24" i="42"/>
  <c r="B25" i="42" s="1"/>
  <c r="B26" i="42" s="1"/>
  <c r="B27" i="42" s="1"/>
  <c r="B28" i="42" s="1"/>
  <c r="B29" i="42" s="1"/>
  <c r="B30" i="42" s="1"/>
  <c r="B19" i="42"/>
  <c r="B20" i="42" s="1"/>
  <c r="B21" i="42" s="1"/>
  <c r="B22" i="42" s="1"/>
  <c r="B7" i="42"/>
  <c r="B8" i="42" s="1"/>
  <c r="B9" i="42" s="1"/>
  <c r="B10" i="42" s="1"/>
  <c r="B11" i="42" s="1"/>
  <c r="E763" i="29" l="1"/>
  <c r="E741" i="29"/>
  <c r="K5" i="31" l="1"/>
  <c r="E573" i="29" l="1"/>
  <c r="E563" i="2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tc={E8C83F43-F427-4B47-AA38-DB4D404B679B}</author>
    <author>tc={24B6F315-C565-0349-A6E9-811BAB6BE056}</author>
    <author>tc={81A7A93C-68CB-3A45-952D-66B7DA15AA44}</author>
    <author>tc={78F9AFF6-2F12-D544-995D-07E4EE7E8938}</author>
  </authors>
  <commentList>
    <comment ref="C656" authorId="0" shapeId="0" xr:uid="{00000000-0006-0000-0000-000007000000}">
      <text>
        <t xml:space="preserve">[Threaded comment]
Your version of Excel allows you to read this threaded comment; however, any edits to it will get removed if the file is opened in a newer version of Excel. Learn more: https://go.microsoft.com/fwlink/?linkid=870924
Comment:
    PLease separate solar PV system
Reply:
    This is to be considered a complete system hence separation is not recommended </t>
      </text>
    </comment>
    <comment ref="C782" authorId="1" shapeId="0" xr:uid="{00000000-0006-0000-0000-000008000000}">
      <text>
        <t>[Threaded comment]
Your version of Excel allows you to read this threaded comment; however, any edits to it will get removed if the file is opened in a newer version of Excel. Learn more: https://go.microsoft.com/fwlink/?linkid=870924
Comment:
    Please list, or address the clause no
Reply:
    Amended</t>
      </text>
    </comment>
    <comment ref="C796" authorId="2" shapeId="0" xr:uid="{00000000-0006-0000-0000-000009000000}">
      <text>
        <t>[Threaded comment]
Your version of Excel allows you to read this threaded comment; however, any edits to it will get removed if the file is opened in a newer version of Excel. Learn more: https://go.microsoft.com/fwlink/?linkid=870924
Comment:
    Software and licences can be considered in Schedule 3.
Please contact WB’s procurement specialist about purchasing of these softwares and licences
Reply:
    Schedule 3 is only for design services whereas these licenses are to be procured and installed</t>
      </text>
    </comment>
    <comment ref="C798" authorId="3" shapeId="0" xr:uid="{00000000-0006-0000-0000-00000A000000}">
      <text>
        <t>[Threaded comment]
Your version of Excel allows you to read this threaded comment; however, any edits to it will get removed if the file is opened in a newer version of Excel. Learn more: https://go.microsoft.com/fwlink/?linkid=870924
Comment:
    Please list the items to avoid any misunderstanding 
Reply:
    Deleted</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tc={578EF0A9-B0B0-5F46-BB5F-2A7BBB8ABBC4}</author>
  </authors>
  <commentList>
    <comment ref="C13" authorId="0" shapeId="0" xr:uid="{00000000-0006-0000-0200-000001000000}">
      <text>
        <t>[Threaded comment]
Your version of Excel allows you to read this threaded comment; however, any edits to it will get removed if the file is opened in a newer version of Excel. Learn more: https://go.microsoft.com/fwlink/?linkid=870924
Comment:
    In practice the listed items are not be part of design. This issue needs to be discussed and revised
Reply:
    This comment is not clear. The listed items are part of design its just the consultant decided to break them down than is normally the case and this is probably for ease of payment of design progress. Can be discussed further.</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tc={0B398A92-E050-0347-BAB7-5927D5717A18}</author>
  </authors>
  <commentList>
    <comment ref="C215" authorId="0" shapeId="0" xr:uid="{00000000-0006-0000-0300-000001000000}">
      <text>
        <t>[Threaded comment]
Your version of Excel allows you to read this threaded comment; however, any edits to it will get removed if the file is opened in a newer version of Excel. Learn more: https://go.microsoft.com/fwlink/?linkid=870924
Comment:
    PLease clarify which software.
Reply:
    This under SAS , so this refers to software SAS software installation</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tc={3C8ADA34-5FCA-4E47-93DF-6CC07F34079A}</author>
    <author>tc={6CAD95B3-CA01-4A98-A49F-A8870E473F9E}</author>
    <author>tc={2075E9A3-BC79-4185-AE29-80DD6F5014BA}</author>
  </authors>
  <commentList>
    <comment ref="G7" authorId="0" shapeId="0" xr:uid="{3C8ADA34-5FCA-4E47-93DF-6CC07F34079A}">
      <text>
        <t>[Threaded comment]
Your version of Excel allows you to read this threaded comment; however, any edits to it will get removed if the file is opened in a newer version of Excel. Learn more: https://go.microsoft.com/fwlink/?linkid=870924
Comment:
    PLease see comment in PS 1A SS
Reply:
    addressed</t>
      </text>
    </comment>
    <comment ref="C12" authorId="1" shapeId="0" xr:uid="{6CAD95B3-CA01-4A98-A49F-A8870E473F9E}">
      <text>
        <t>[Threaded comment]
Your version of Excel allows you to read this threaded comment; however, any edits to it will get removed if the file is opened in a newer version of Excel. Learn more: https://go.microsoft.com/fwlink/?linkid=870924
Comment:
    number of grounding of tower is inconsistent with the number of tower. Please clarify  the numbers of steel towers  in item 2. The line length is short , but big number of towers in the PS. 
Therefore, please change 1 to 0 if the tower is only tentative/ provisional. 
Reply:
    The tower grounding and the number of towers match in terms of quantity. Type D tower earthing shall be used where type C is insufficient. All other tower quantities refer to the body and leg extensions. Since tower spotting has not been finalised, a rate is required to avoid any price escalations during project implementation.</t>
      </text>
    </comment>
    <comment ref="C116" authorId="2" shapeId="0" xr:uid="{2075E9A3-BC79-4185-AE29-80DD6F5014BA}">
      <text>
        <t>[Threaded comment]
Your version of Excel allows you to read this threaded comment; however, any edits to it will get removed if the file is opened in a newer version of Excel. Learn more: https://go.microsoft.com/fwlink/?linkid=870924
Comment:
    Please clarify 6 phase.
the linre is 3 phase, triple bundle, double circuit????
Reply:
    Amended and made clearer</t>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tc={535E3DAF-3F60-4091-9127-847CBF37838C}</author>
  </authors>
  <commentList>
    <comment ref="C116" authorId="0" shapeId="0" xr:uid="{535E3DAF-3F60-4091-9127-847CBF37838C}">
      <text>
        <t>[Threaded comment]
Your version of Excel allows you to read this threaded comment; however, any edits to it will get removed if the file is opened in a newer version of Excel. Learn more: https://go.microsoft.com/fwlink/?linkid=870924
Comment:
    Please clarify 6 phase.
the linre is 3 phase, triple bundle, double circuit????
Reply:
    Amended and made clearer</t>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tc={5188532A-E3C9-4427-9930-130FB66119F6}</author>
    <author>tc={FD26D2EC-B3D0-4F43-ABD9-76438EE5D56E}</author>
    <author>tc={E698533F-A461-40C9-9249-61B111A3E2E3}</author>
  </authors>
  <commentList>
    <comment ref="C68" authorId="0" shapeId="0" xr:uid="{5188532A-E3C9-4427-9930-130FB66119F6}">
      <text>
        <t>[Threaded comment]
Your version of Excel allows you to read this threaded comment; however, any edits to it will get removed if the file is opened in a newer version of Excel. Learn more: https://go.microsoft.com/fwlink/?linkid=870924
Comment:
    PLease see comment in PS 1 B TL for towers to avoid any misunderstanding
Reply:
    Addressed in schedule 1B</t>
      </text>
    </comment>
    <comment ref="D71" authorId="1" shapeId="0" xr:uid="{FD26D2EC-B3D0-4F43-ABD9-76438EE5D56E}">
      <text>
        <t>[Threaded comment]
Your version of Excel allows you to read this threaded comment; however, any edits to it will get removed if the file is opened in a newer version of Excel. Learn more: https://go.microsoft.com/fwlink/?linkid=870924
Comment:
    We may suggest lump sum
Reply:
    These items are included to take care of site differences especially in site levels. Lump sum unit price negates this purpose. Our approach has been to remeasure the specific quantities at site.</t>
      </text>
    </comment>
    <comment ref="C159" authorId="2" shapeId="0" xr:uid="{E698533F-A461-40C9-9249-61B111A3E2E3}">
      <text>
        <t>[Threaded comment]
Your version of Excel allows you to read this threaded comment; however, any edits to it will get removed if the file is opened in a newer version of Excel. Learn more: https://go.microsoft.com/fwlink/?linkid=870924
Comment:
    Please clarify 6 phase.
the linre is 3 phase, triple bundle, double circuit????
Reply:
    Amended and made clearer</t>
      </text>
    </comment>
  </commentList>
</comments>
</file>

<file path=xl/sharedStrings.xml><?xml version="1.0" encoding="utf-8"?>
<sst xmlns="http://schemas.openxmlformats.org/spreadsheetml/2006/main" count="5199" uniqueCount="1706">
  <si>
    <t xml:space="preserve">SCHEDULE NO. 1A  </t>
  </si>
  <si>
    <t>PLANT, EQUIPMENT AND MANDATORY SPARE PARTS SUPPLIED FROM ABROAD</t>
  </si>
  <si>
    <t>FOR KIMUKA SUBSTATION</t>
  </si>
  <si>
    <r>
      <rPr>
        <b/>
        <sz val="10"/>
        <rFont val="Arial"/>
        <family val="2"/>
      </rPr>
      <t xml:space="preserve">Note 1: </t>
    </r>
    <r>
      <rPr>
        <sz val="10"/>
        <rFont val="Arial"/>
        <family val="2"/>
      </rPr>
      <t>All proposed mandatory spare parts for each equipment or system shall be specified in detail by Bidders.</t>
    </r>
  </si>
  <si>
    <r>
      <rPr>
        <b/>
        <sz val="10"/>
        <color rgb="FF000000"/>
        <rFont val="Arial"/>
        <family val="2"/>
      </rPr>
      <t xml:space="preserve">Note 2: </t>
    </r>
    <r>
      <rPr>
        <sz val="10"/>
        <color rgb="FF000000"/>
        <rFont val="Arial"/>
        <family val="2"/>
      </rPr>
      <t>All main and spare equipment shall be provided for proper operation in four altitude categories (to optimize main equipment/ spare parts and achieve interchangeability at country level), including 1000, 1500, 2000 and 2500 meter above sea level. In case of other range may has been mentioned in the schedules of technical information (Part 2-E), the higher altitude category shall be considered.</t>
    </r>
  </si>
  <si>
    <r>
      <rPr>
        <b/>
        <sz val="10"/>
        <rFont val="Arial"/>
        <family val="2"/>
      </rPr>
      <t>Note 3:</t>
    </r>
    <r>
      <rPr>
        <sz val="10"/>
        <rFont val="Arial"/>
        <family val="2"/>
      </rPr>
      <t xml:space="preserve"> All of the blank cells shall be filled with quoted price or "included". Any other alternation interpreted as "included". It means that relevant price has been included in other items.</t>
    </r>
  </si>
  <si>
    <t>2</t>
  </si>
  <si>
    <t>3</t>
  </si>
  <si>
    <t>6</t>
  </si>
  <si>
    <t>7</t>
  </si>
  <si>
    <t>8</t>
  </si>
  <si>
    <t>9</t>
  </si>
  <si>
    <t>Item No</t>
  </si>
  <si>
    <t>Description</t>
  </si>
  <si>
    <t>Country of Origin</t>
  </si>
  <si>
    <t>Unit</t>
  </si>
  <si>
    <t>Estimated Quantity</t>
  </si>
  <si>
    <t xml:space="preserve">Foreign Currency
(FC1) = 
(FC2) = </t>
  </si>
  <si>
    <t>Total Price</t>
  </si>
  <si>
    <t>Foreign Manufacture</t>
  </si>
  <si>
    <t>Unit Price (CIP)</t>
  </si>
  <si>
    <t>(Quantity x Unit Price)</t>
  </si>
  <si>
    <t>FC1</t>
  </si>
  <si>
    <t>FC2</t>
  </si>
  <si>
    <t>400kV PRIMARY PLANT</t>
  </si>
  <si>
    <t>Main Equipment</t>
  </si>
  <si>
    <t xml:space="preserve">Circuit Breaker single pole operated, 3 phase </t>
  </si>
  <si>
    <t xml:space="preserve">No. </t>
  </si>
  <si>
    <t>Relevant Mandatory Spare Parts</t>
  </si>
  <si>
    <t>1.1.1</t>
  </si>
  <si>
    <t>Trip coil</t>
  </si>
  <si>
    <t>No.</t>
  </si>
  <si>
    <t>1.1.2</t>
  </si>
  <si>
    <t>Close coil</t>
  </si>
  <si>
    <t>1.1.3</t>
  </si>
  <si>
    <t>Anti pumping relay</t>
  </si>
  <si>
    <t>1.1.4</t>
  </si>
  <si>
    <t>Density blocking relay</t>
  </si>
  <si>
    <t>1.1.5</t>
  </si>
  <si>
    <t xml:space="preserve">Density meter </t>
  </si>
  <si>
    <t>1.1.6</t>
  </si>
  <si>
    <t>Heater</t>
  </si>
  <si>
    <t>1.1.7</t>
  </si>
  <si>
    <t>Motor for operating mechanism</t>
  </si>
  <si>
    <t>1.1.8</t>
  </si>
  <si>
    <t>Complete pole including fixed and moving contacts, pull rod, etc.</t>
  </si>
  <si>
    <t>Relevant Peripheral Devices/Material</t>
  </si>
  <si>
    <t>1.1.9</t>
  </si>
  <si>
    <t>Gas filling devices</t>
  </si>
  <si>
    <t>1.1.10</t>
  </si>
  <si>
    <t xml:space="preserve">SF6 gas </t>
  </si>
  <si>
    <t>%</t>
  </si>
  <si>
    <t>20% of required volume for first filling of CBs</t>
  </si>
  <si>
    <t>1.1.11</t>
  </si>
  <si>
    <t>SF6 gas leakage detector</t>
  </si>
  <si>
    <t>Motorized Disconnector (3-phase), complete with one integral motorised earth switch, and earth mat</t>
  </si>
  <si>
    <t>1.2.1</t>
  </si>
  <si>
    <t>Complete pole which includes current carrying parts, insulators, fixing parts and earthing switch suitable for DS-ES (3-phase)</t>
  </si>
  <si>
    <t>1.2.2</t>
  </si>
  <si>
    <t>Motorized operating mechanism suitable for DS-ES</t>
  </si>
  <si>
    <t>Motorized Disconnector (3-phase), complete with two integral motorised earth switches and earth mat</t>
  </si>
  <si>
    <t>1.3.1</t>
  </si>
  <si>
    <t>Complete pole which includes current carrying parts, insulators, fixing parts and earthing switch suitable for DS-2ES (3-phase)</t>
  </si>
  <si>
    <t>1.3.2</t>
  </si>
  <si>
    <t>Motorized operating mechanism suitable for DS-2ES</t>
  </si>
  <si>
    <t>Motorized Earthing switch (3-phase), with earth mat</t>
  </si>
  <si>
    <t>Surge arrester (1-phase) including surge counter and earth leakage meter</t>
  </si>
  <si>
    <t>Relevant Mandatory Spare</t>
  </si>
  <si>
    <t>1.5.1</t>
  </si>
  <si>
    <t>Post insulator</t>
  </si>
  <si>
    <t>Lot</t>
  </si>
  <si>
    <t>1.6.1</t>
  </si>
  <si>
    <t>Post insulator of all types</t>
  </si>
  <si>
    <t xml:space="preserve">Insulator string (Suspension and Strain types with harware fitting) </t>
  </si>
  <si>
    <t>1.7.1</t>
  </si>
  <si>
    <t xml:space="preserve">Insulator string of all types (Suspension and Strain types with harware fitting) </t>
  </si>
  <si>
    <t xml:space="preserve">Post type current transformer for Protection and Measuring, Five Cores (1-phase) </t>
  </si>
  <si>
    <t>1.8.1</t>
  </si>
  <si>
    <t>1.9</t>
  </si>
  <si>
    <t xml:space="preserve">Post type current transformer (High Accuracy) for Tariff Metering, Two Cores, (1-phase) </t>
  </si>
  <si>
    <t>1.9.1</t>
  </si>
  <si>
    <t>1.10</t>
  </si>
  <si>
    <t xml:space="preserve">Capacitive voltage transformer, for Protection and Measuring, Three Cores (1-phase) </t>
  </si>
  <si>
    <t>1.10.1</t>
  </si>
  <si>
    <t>1.11</t>
  </si>
  <si>
    <t xml:space="preserve">Capacitive voltage transformer, for Protection and Measuring, Two Cores (1-phase) </t>
  </si>
  <si>
    <t>1.11.1</t>
  </si>
  <si>
    <t>1.12</t>
  </si>
  <si>
    <t xml:space="preserve">Capacitive voltage transformer (High Accuracy) for Tariff Metering , Two Cores (1-phase) </t>
  </si>
  <si>
    <t>1.12.1</t>
  </si>
  <si>
    <t>1.13</t>
  </si>
  <si>
    <t xml:space="preserve">Tubular Conductor </t>
  </si>
  <si>
    <t>1.13.1</t>
  </si>
  <si>
    <t>Tubular Conductor of all types</t>
  </si>
  <si>
    <t>1.14</t>
  </si>
  <si>
    <t xml:space="preserve">Stranded Conductor </t>
  </si>
  <si>
    <t>1.14.1</t>
  </si>
  <si>
    <t>Stranded Conductor of all types</t>
  </si>
  <si>
    <t>1.15</t>
  </si>
  <si>
    <t>Connectors and Clamps for Tubular Conductors (together with stainless steel nuts, bolts, bimetal)</t>
  </si>
  <si>
    <t>1.15.1</t>
  </si>
  <si>
    <t xml:space="preserve">Connectors and Clamps for Tubular Conductors of all types (together with stainless steel nuts, bolts, bimetal) </t>
  </si>
  <si>
    <t>1.16</t>
  </si>
  <si>
    <t>Connectors and Clamps for Stranded Conductors (together with stainless steel nuts, bolts, bimetal)</t>
  </si>
  <si>
    <t>1.16.1</t>
  </si>
  <si>
    <t xml:space="preserve">Connectors and Clamps for Stranded Conductors of all types (together with stainless steel nuts, bolts, bimetal) </t>
  </si>
  <si>
    <t>1.17</t>
  </si>
  <si>
    <t xml:space="preserve">Online monitoring system for 400kV Circuit Breaker </t>
  </si>
  <si>
    <t>Remote End Substation_ISINYA</t>
  </si>
  <si>
    <t>1.18</t>
  </si>
  <si>
    <t>All required material such as conductors, fittings , connectord and calmps and etc as required regarding to connection of the 400kV Suswa-1 to switchyard 400kV with completion the connection between of the feeder's equipment as per scope of work</t>
  </si>
  <si>
    <t>1.19</t>
  </si>
  <si>
    <t>TOTAL PRICE ITEM 1</t>
  </si>
  <si>
    <t>TOTAL PRICE ITEM 1_Spare Parts</t>
  </si>
  <si>
    <t>220kV PRIMARY PLANT</t>
  </si>
  <si>
    <t xml:space="preserve">Circuit breaker single pole operated, 3 phase </t>
  </si>
  <si>
    <t>2.1.1</t>
  </si>
  <si>
    <t>2.1.2</t>
  </si>
  <si>
    <t>2.1.3</t>
  </si>
  <si>
    <t>Anti pumping  relay</t>
  </si>
  <si>
    <t>2.1.4</t>
  </si>
  <si>
    <t>Density blocking  relay</t>
  </si>
  <si>
    <t>2.1.5</t>
  </si>
  <si>
    <t>2.1.6</t>
  </si>
  <si>
    <t>2.1.7</t>
  </si>
  <si>
    <t>2.1.8</t>
  </si>
  <si>
    <t>Relevant Peripheral Devices/ Material</t>
  </si>
  <si>
    <t>2.1.9</t>
  </si>
  <si>
    <t>2.1.10</t>
  </si>
  <si>
    <t>2.1.11</t>
  </si>
  <si>
    <t>2.2.1</t>
  </si>
  <si>
    <t>2.2.2</t>
  </si>
  <si>
    <t>2.3.1</t>
  </si>
  <si>
    <t>2.3.2</t>
  </si>
  <si>
    <t>2.5.1</t>
  </si>
  <si>
    <t>2.6.1</t>
  </si>
  <si>
    <t>`</t>
  </si>
  <si>
    <t>2.7.1</t>
  </si>
  <si>
    <t>2.8.1</t>
  </si>
  <si>
    <t>2.9</t>
  </si>
  <si>
    <t>2.9.1</t>
  </si>
  <si>
    <t>2.10</t>
  </si>
  <si>
    <t>2.10.1</t>
  </si>
  <si>
    <t>2.11</t>
  </si>
  <si>
    <t>2.11.1</t>
  </si>
  <si>
    <t>2.12</t>
  </si>
  <si>
    <t>2.12.1</t>
  </si>
  <si>
    <t>2.13</t>
  </si>
  <si>
    <t>2.13.1</t>
  </si>
  <si>
    <t>2.14</t>
  </si>
  <si>
    <t>2.14.1</t>
  </si>
  <si>
    <t>2.15</t>
  </si>
  <si>
    <t>2.15.1</t>
  </si>
  <si>
    <t>2.16</t>
  </si>
  <si>
    <t>2.16.1</t>
  </si>
  <si>
    <t>Connectors and Clamps for Tubular Conductors of all types (together with stainless steel nuts, bolts, bimetal)</t>
  </si>
  <si>
    <t>2.17</t>
  </si>
  <si>
    <t>2.17.1</t>
  </si>
  <si>
    <t>Connectors and Clamps for Stranded Conductors of all types (together with stainless steel nuts, bolts, bimetal)</t>
  </si>
  <si>
    <t>2.18</t>
  </si>
  <si>
    <t>2.18.1</t>
  </si>
  <si>
    <t>220 kV Surge arrester (1-phase) including surge counter and earth leakage meter</t>
  </si>
  <si>
    <t>No</t>
  </si>
  <si>
    <t>2.18.2</t>
  </si>
  <si>
    <t>PI</t>
  </si>
  <si>
    <t>TOTAL PRICE ITEM 2</t>
  </si>
  <si>
    <t>TOTAL PRICE ITEM 2_Spare Parts</t>
  </si>
  <si>
    <t>AUTO TRANSFORMER (A.TR.)</t>
  </si>
  <si>
    <t>Auto transformer (3-phase units) with tertiary winding HV400/LV220/TV11kV, 200MVA including HV/LV/TV/NV Bushing CT's, OLTC, RTCC,OLCM, Control Cabinet and all accessories as required acc. to Tech. Spec. and TDS</t>
  </si>
  <si>
    <t>Mandatory Spare Parts</t>
  </si>
  <si>
    <t>3.1.1</t>
  </si>
  <si>
    <t>Bushing for HV side</t>
  </si>
  <si>
    <t>3.1.2</t>
  </si>
  <si>
    <t>Bushing for LV side</t>
  </si>
  <si>
    <t>3.1.3</t>
  </si>
  <si>
    <t>Bushing for Neutral H.V. side</t>
  </si>
  <si>
    <t>3.1.4</t>
  </si>
  <si>
    <t>Bushing and Insulator for T.V. side</t>
  </si>
  <si>
    <t>Set</t>
  </si>
  <si>
    <t>3.1.5</t>
  </si>
  <si>
    <t>Oil Directed Pressure Relief Device (main tank)</t>
  </si>
  <si>
    <t>3.1.6</t>
  </si>
  <si>
    <t>Oil Directed Pressure Relief Device (OLTC)</t>
  </si>
  <si>
    <t>3.1.7</t>
  </si>
  <si>
    <t>Buchholz Relay</t>
  </si>
  <si>
    <t>3.1.8</t>
  </si>
  <si>
    <t xml:space="preserve">Oil Level Indicator for Main Tank </t>
  </si>
  <si>
    <t>3.1.9</t>
  </si>
  <si>
    <t>Oil Level Indicator for OLTC</t>
  </si>
  <si>
    <t>3.1.10</t>
  </si>
  <si>
    <t>Oil Surge Relay for OLTC</t>
  </si>
  <si>
    <t>3.1.11</t>
  </si>
  <si>
    <t>Cooling Fans</t>
  </si>
  <si>
    <t>3.1.12</t>
  </si>
  <si>
    <t>Winding Temperature Indicator</t>
  </si>
  <si>
    <t>3.1.13</t>
  </si>
  <si>
    <t>Oil Temperature Indicator</t>
  </si>
  <si>
    <t>3.1.14</t>
  </si>
  <si>
    <t>Valves for Radiators</t>
  </si>
  <si>
    <t>3.1.15</t>
  </si>
  <si>
    <t>Contactors and required accessories eg. Aux. Relay, MCB, Control relay, and etc. (in Marshalling Kiosk)</t>
  </si>
  <si>
    <t xml:space="preserve">1 for Each Type </t>
  </si>
  <si>
    <t>3.1.16</t>
  </si>
  <si>
    <t xml:space="preserve">Transducer </t>
  </si>
  <si>
    <t>1 for Each Type</t>
  </si>
  <si>
    <t>3.1.17</t>
  </si>
  <si>
    <t>Pre-stressed non-return valve (PNRV)</t>
  </si>
  <si>
    <t>3.1.18</t>
  </si>
  <si>
    <t>Gaskets</t>
  </si>
  <si>
    <t>Relevant Peripheral Material (as spare)</t>
  </si>
  <si>
    <t>3.1.19</t>
  </si>
  <si>
    <t xml:space="preserve">Transformer Oil </t>
  </si>
  <si>
    <t>Drum</t>
  </si>
  <si>
    <t>10% of total of one transformer oil volume</t>
  </si>
  <si>
    <t>3.1.20</t>
  </si>
  <si>
    <t>Silicagel</t>
  </si>
  <si>
    <t>Kg</t>
  </si>
  <si>
    <t>Equal to the quantity of the first filling</t>
  </si>
  <si>
    <t>Fire Protection Standard Nitrogen Injection and Oil Evacuation System (NIFPS) with all required accessories, panels and instruments</t>
  </si>
  <si>
    <t>3.2.1</t>
  </si>
  <si>
    <t>Required equipment and accessories mentioned in item 3.2</t>
  </si>
  <si>
    <t>Online Condition Monitoring System with all required accessories and instruments</t>
  </si>
  <si>
    <t>3.4</t>
  </si>
  <si>
    <t>Surge arrester (1-phase), installed in the Auto TR. 11kV cable box</t>
  </si>
  <si>
    <t xml:space="preserve">Mandatory Spare </t>
  </si>
  <si>
    <t>3.4.1</t>
  </si>
  <si>
    <t>TOTAL PRICE ITEM 3</t>
  </si>
  <si>
    <t>TOTAL PRICE ITEM 3_Spare Parts</t>
  </si>
  <si>
    <t>4</t>
  </si>
  <si>
    <t>EARTHING &amp; AUXILIARY TRANSFORMER</t>
  </si>
  <si>
    <t>4.1</t>
  </si>
  <si>
    <t>Earthing &amp; Auxiliary transformer (3-phase units) HV11/LV0.415kV, 500KVA including HV/LV Bushing CT's and all accessories as required</t>
  </si>
  <si>
    <t>4.1.1</t>
  </si>
  <si>
    <t>Oil Directed Pressure Relief Device</t>
  </si>
  <si>
    <t>4.1.2</t>
  </si>
  <si>
    <t>4.1.3</t>
  </si>
  <si>
    <t xml:space="preserve">Oil Level Indicator </t>
  </si>
  <si>
    <t>4.1.4</t>
  </si>
  <si>
    <t>4.1.5</t>
  </si>
  <si>
    <t>4.1.6</t>
  </si>
  <si>
    <t>4.2</t>
  </si>
  <si>
    <t>50 kg wheeled Dry-Powder Fire extinguisher for Auxiliary transformer</t>
  </si>
  <si>
    <t>TOTAL PRICE ITEM 4</t>
  </si>
  <si>
    <t>TOTAL PRICE ITEM 4_Spare Parts</t>
  </si>
  <si>
    <t>5</t>
  </si>
  <si>
    <t>NEUTRAL EARTHING RESISTOR</t>
  </si>
  <si>
    <t>5.1</t>
  </si>
  <si>
    <t>Neutral Earthing Resistor with associated CTs (acc. To SLD)</t>
  </si>
  <si>
    <t>TOTAL PRICE ITEM 5</t>
  </si>
  <si>
    <t>400kV PROTECTION SYSTEMS</t>
  </si>
  <si>
    <t>6.1</t>
  </si>
  <si>
    <t>400kV OHL Protection System including:</t>
  </si>
  <si>
    <t>6.1.1</t>
  </si>
  <si>
    <t>Main1 21L Protection Relay (with all required functions as per PSLD)</t>
  </si>
  <si>
    <t>6.1.1.1</t>
  </si>
  <si>
    <t xml:space="preserve">Main1 21L Protection Relay (with all required functions as per PSLD) </t>
  </si>
  <si>
    <t>6.1.2</t>
  </si>
  <si>
    <t>Main2 87L Protection Relay (with all required functions as per PSLD)</t>
  </si>
  <si>
    <t>6.1.2.1</t>
  </si>
  <si>
    <t xml:space="preserve">Main2 87L Protection Relay (with all required functions as per PSLD) </t>
  </si>
  <si>
    <t>6.1.3</t>
  </si>
  <si>
    <r>
      <t xml:space="preserve">Auto-Reclose </t>
    </r>
    <r>
      <rPr>
        <sz val="10"/>
        <rFont val="Arial"/>
        <family val="2"/>
      </rPr>
      <t>Relay (with all required functions and Voltage Selection Logic as per PSLD)</t>
    </r>
  </si>
  <si>
    <t>6.1.4</t>
  </si>
  <si>
    <t>Point On Wave (POW) Switching relay (Synchronous Switching Controller) (with required Voltage Selection Logic As per PLSD)</t>
  </si>
  <si>
    <t>6.1.5</t>
  </si>
  <si>
    <t>All other relays or functions such as over voltage; under voltage; trip; tripcircuit supervison; pole discordance; synchro check; fuse failure; close; lockout; short zone; circuit breaker failure, cubicles, test blocks/plugs, aux. relays, timers, terminals, Labels, etc. as needed to complete the protection.</t>
  </si>
  <si>
    <t>6.1.5.1</t>
  </si>
  <si>
    <t>All accessories mentioned in item 6.1.5</t>
  </si>
  <si>
    <t>6.1.6</t>
  </si>
  <si>
    <t>Panels including all accessories, e.g. trip circuit supervision, trip relays, test terminal blocks, wiring etc. to make the system complete</t>
  </si>
  <si>
    <t>6.1.6.1</t>
  </si>
  <si>
    <t xml:space="preserve">All panel accessories acc. to item 6.1.6 </t>
  </si>
  <si>
    <t>Required Equipment</t>
  </si>
  <si>
    <t>6.1.7</t>
  </si>
  <si>
    <t>All required equipment for modification works including differential relays re-settings in remote Existing Isinya and Suswa substations. With all other Aux. relays/functions and panel accessories such as wiring and labels with any other equipment may required for integration of the protection system which have not been mentioned speicificly.</t>
  </si>
  <si>
    <t>6.2</t>
  </si>
  <si>
    <t>400kV HV Transformer Protection System including:</t>
  </si>
  <si>
    <t>6.2.1</t>
  </si>
  <si>
    <t>Main 87T+87N Protection Relay(with all required functions as per PSLD)</t>
  </si>
  <si>
    <t>6.2.1.1</t>
  </si>
  <si>
    <t xml:space="preserve">Main 87T+87N Protection Relay(with all required functions as per PSLD) </t>
  </si>
  <si>
    <t>6.2.2</t>
  </si>
  <si>
    <t>Backup 50/51(N) Protection Relay(with all required functions as per PSLD)</t>
  </si>
  <si>
    <t>6.2.2.1</t>
  </si>
  <si>
    <t>Backup 50/51(N) Protection Relay (with all required functions as per PSLD)</t>
  </si>
  <si>
    <t>6.2.3</t>
  </si>
  <si>
    <t>87HVC Connection Protection Relay(with all required functions as per PSLD)</t>
  </si>
  <si>
    <t>6.2.4</t>
  </si>
  <si>
    <t>Earth Fault 50N/51N (SBEF) Protection Relay(with all required functions as per PSLD)</t>
  </si>
  <si>
    <t>6.2.5</t>
  </si>
  <si>
    <t>6.2.5.1</t>
  </si>
  <si>
    <t>All accessories mentioned in item 6.2.5</t>
  </si>
  <si>
    <t>6.2.6</t>
  </si>
  <si>
    <t>6.2.6.1</t>
  </si>
  <si>
    <t>All panel accessories acc. to item 6.2.6</t>
  </si>
  <si>
    <t>6.3</t>
  </si>
  <si>
    <t>400kV Distributed type Busbar Protection System, including:</t>
  </si>
  <si>
    <t>6.3.1</t>
  </si>
  <si>
    <t>Busbar Protection Relay central module ACC. To PSLD drawing and considering future extention(with all required functions as per PSLD)</t>
  </si>
  <si>
    <t>6.3.2</t>
  </si>
  <si>
    <t>Busbar Protection Relay bay module ACC. To PSLD drawing and considering future extention(with all required functions as per PSLD)</t>
  </si>
  <si>
    <t>6.3.3</t>
  </si>
  <si>
    <t>Busbar Protection Relays bay module ACC. To PSLD drawing and considering future extention(with all required functions as per PSLD)</t>
  </si>
  <si>
    <t>6.3.4</t>
  </si>
  <si>
    <t>Panels including all accessories, e.g. trip circuit supervision, trip relays, aux. relays, test and terminal blocks, timers, wiring etc. to make the system complete</t>
  </si>
  <si>
    <t>6.3.4.1</t>
  </si>
  <si>
    <t>All panel accessories acc. to item 6.3.2</t>
  </si>
  <si>
    <t>6.4</t>
  </si>
  <si>
    <t>All other equipment required for completion of the 400kV protection system which have not been mentioned in the above rows Speicificly.</t>
  </si>
  <si>
    <t>TOTAL PRICE ITEM 6</t>
  </si>
  <si>
    <t>TOTAL PRICE ITEM 6_Spare Parts</t>
  </si>
  <si>
    <t>220KV PROTECTION SYSTEMS</t>
  </si>
  <si>
    <t>7.1</t>
  </si>
  <si>
    <t>220kV OHL Protection System including:</t>
  </si>
  <si>
    <t>7.1.1</t>
  </si>
  <si>
    <t>Main1 87L Protection (with all required functions as per PSLD)</t>
  </si>
  <si>
    <t>7.1.1.1</t>
  </si>
  <si>
    <t>7.1.2</t>
  </si>
  <si>
    <t>Main 2 87L Protection Relay(with all required functions as per PSLD)</t>
  </si>
  <si>
    <t>7.1.2.1</t>
  </si>
  <si>
    <t>Main 2 87L Protection (with all required functions as per PSLD)</t>
  </si>
  <si>
    <t>7.1.3</t>
  </si>
  <si>
    <t>7.1.4</t>
  </si>
  <si>
    <t>All other relays or functions such as over voltage; under voltage; trip; tripcircuit supervison; pole discordance; synchro check; fuse failure; close; lockout; end fault; circuit breaker failure, cubicles, test blocks/plugs, aux. relays, timers, terminals, Labels, etc. as needed to complete the protection.</t>
  </si>
  <si>
    <t>7.1.4.1</t>
  </si>
  <si>
    <t>All accessories mentioned in item 7.1.4</t>
  </si>
  <si>
    <t>7.1.5</t>
  </si>
  <si>
    <t>7.1.5.1</t>
  </si>
  <si>
    <t>All panel accessories acc. to item 7.1.5</t>
  </si>
  <si>
    <t>7.1.6</t>
  </si>
  <si>
    <t>Modification works in remote Existing Kimuka substation, differential relays settings and etc.</t>
  </si>
  <si>
    <t>7.2</t>
  </si>
  <si>
    <t>220kV LV Transformer Protection System including:</t>
  </si>
  <si>
    <t>7.2.1</t>
  </si>
  <si>
    <t>Backup 67/67(N) Protection Relay(with all required functions as per PSLD)</t>
  </si>
  <si>
    <t>Mandatory Spare</t>
  </si>
  <si>
    <t>7.2.1.1</t>
  </si>
  <si>
    <t>7.2.2</t>
  </si>
  <si>
    <t>87LVC Connection Protection Relay(with all required functions as per PSLD)</t>
  </si>
  <si>
    <t>7.2.3</t>
  </si>
  <si>
    <t>Tertiary Winding 50TV/51TV (N) Overcurrent Protection Relay(with all required functions as per PSLD)</t>
  </si>
  <si>
    <t>7.2.4</t>
  </si>
  <si>
    <t>Earthing Transformer 87NTV 11kV side Protection Relay(with all required functions as per PSLD)</t>
  </si>
  <si>
    <t>7.2.5</t>
  </si>
  <si>
    <t>7.2.5.1</t>
  </si>
  <si>
    <t>All accessories mentioned in item 7.2.5</t>
  </si>
  <si>
    <t>7.2.6</t>
  </si>
  <si>
    <t>7.2.6.1</t>
  </si>
  <si>
    <t>Mandatory Spare of item 7.2.6</t>
  </si>
  <si>
    <t>7.3</t>
  </si>
  <si>
    <t>220kV Busbar Distributed Type Protection System, including:</t>
  </si>
  <si>
    <t>7.3.1</t>
  </si>
  <si>
    <t>220kV Busbar Protection Relay central module ACC. To PSLD drawing</t>
  </si>
  <si>
    <t>7.3.2</t>
  </si>
  <si>
    <t>220kV Busbar Protection Relay bay modules ACC. To PSLD drawing</t>
  </si>
  <si>
    <t>7.3.3</t>
  </si>
  <si>
    <t>220kV Busbar Protection Relay bay module ACC. To PSLD drawing</t>
  </si>
  <si>
    <t>7.3.4</t>
  </si>
  <si>
    <t>7.3.4.1</t>
  </si>
  <si>
    <t>All panel accessories acc. to item 7.3.2</t>
  </si>
  <si>
    <t>7.4</t>
  </si>
  <si>
    <t>Power Transformer Automatic Voltage Regulation including:</t>
  </si>
  <si>
    <t>7.4.1</t>
  </si>
  <si>
    <t>Automatic Voltage Regulator Relay</t>
  </si>
  <si>
    <t>7.4.1.1</t>
  </si>
  <si>
    <t>7.4.2</t>
  </si>
  <si>
    <t>Panels  with all accessories and auxiliaries, lighting, heating, socket, push buttons, wiring, terminals, test facilities, discrepancy and all other switches, labels, unit measurement indicating lamps, position indicators, alarm announciators, temperature indicators, test block/plug , Labels, etc. and with the following equipment.</t>
  </si>
  <si>
    <t>7.4.2.1</t>
  </si>
  <si>
    <t>All panel accessories acc. to item 7.4.2</t>
  </si>
  <si>
    <t>7.5</t>
  </si>
  <si>
    <t>All other equipment required for completion of the 220kV protection system which have not been mentioned in the above rows Speicificly.</t>
  </si>
  <si>
    <t>TOTAL PRICE ITEM 7</t>
  </si>
  <si>
    <t>TOTAL PRICE ITEM 7_Spare Parts</t>
  </si>
  <si>
    <t>400/220kV SUBSTATION AUTOMATION and CONTROL SYSTEM</t>
  </si>
  <si>
    <t>8.1</t>
  </si>
  <si>
    <t>All software and licenses</t>
  </si>
  <si>
    <t>8.2</t>
  </si>
  <si>
    <t>Bay Control Units (BCU) (with all required functions as per PSLD)</t>
  </si>
  <si>
    <t>8.2.1</t>
  </si>
  <si>
    <t>8.3</t>
  </si>
  <si>
    <t>Bay Control Panels</t>
  </si>
  <si>
    <t>8.4</t>
  </si>
  <si>
    <t>Auxiliary and Common Services Bay Control Unit</t>
  </si>
  <si>
    <t>8.5</t>
  </si>
  <si>
    <t>Auxiliary and Common Services Panel including all accessories</t>
  </si>
  <si>
    <t>8.6</t>
  </si>
  <si>
    <t xml:space="preserve"> PRP communication Station level LAN (Switches, Star-Coupler, Fibre Optic Cables etc.)</t>
  </si>
  <si>
    <t>8.7</t>
  </si>
  <si>
    <t xml:space="preserve">PRP communication Bay level LAN (Switches, Star-Coupler, Fibre Optic Cables etc.) </t>
  </si>
  <si>
    <t>8.7.1</t>
  </si>
  <si>
    <t>LAN Switches (Ports, Star-Coupler, Fibre Optic Cables etc.)</t>
  </si>
  <si>
    <t>8.8</t>
  </si>
  <si>
    <t>Substation Computer (server)</t>
  </si>
  <si>
    <t>8.9</t>
  </si>
  <si>
    <t>Operator Work Station with all required peripherals and monitor</t>
  </si>
  <si>
    <t>8.10</t>
  </si>
  <si>
    <t>Engineering Work Station with all required peripherals and monitor</t>
  </si>
  <si>
    <t>8.11</t>
  </si>
  <si>
    <t>Gateway, Converter, Modem and firewall and all other required equipment.</t>
  </si>
  <si>
    <t>8.12</t>
  </si>
  <si>
    <t>GPS, Tiem Server, GPS Antenna and all other required equipment.</t>
  </si>
  <si>
    <t>8.13</t>
  </si>
  <si>
    <t>SOE Printer</t>
  </si>
  <si>
    <t>8.14</t>
  </si>
  <si>
    <t>Station Log Printer</t>
  </si>
  <si>
    <t>8.15</t>
  </si>
  <si>
    <t>General Purpose Printer</t>
  </si>
  <si>
    <t>TOTAL PRICE ITEM 8</t>
  </si>
  <si>
    <t>TOTAL PRICE ITEM 8_Spare Parts</t>
  </si>
  <si>
    <t>CONTROL AND PROTECTION SYSTEM IN EXISTING REMOTE SUBSTATIONS</t>
  </si>
  <si>
    <t>Main Equipment( Existing 220/66 kV Kimuka)</t>
  </si>
  <si>
    <t>9.1</t>
  </si>
  <si>
    <t>Differential protection relays with all required accessories (to be installed instead of existing distance relays of Suswa and Isinya lines)</t>
  </si>
  <si>
    <t>9.1.1</t>
  </si>
  <si>
    <t>All other Aux. relays/functions and panel accessories such as wiring and labels with any other equipment may required for completion of the 220kV protection system which have not been mentioned in the above rows Speicificly.</t>
  </si>
  <si>
    <t>TOTAL PRICE ITEM 9</t>
  </si>
  <si>
    <t>10</t>
  </si>
  <si>
    <t>TELECOMMUNICATION &amp; NCC/RCC/NSCC</t>
  </si>
  <si>
    <t>10.1</t>
  </si>
  <si>
    <t>New Telecommunication and SDH System for 400/220kV Substation including:</t>
  </si>
  <si>
    <t>10.1.1</t>
  </si>
  <si>
    <t>Panel (800*600*2260mm) with all required accessories</t>
  </si>
  <si>
    <t>10.1.2</t>
  </si>
  <si>
    <t>Basic modules are included: Backplane, Main controler, Supply board, etc.</t>
  </si>
  <si>
    <t>10.1.3</t>
  </si>
  <si>
    <t>Optical Interface Board STM-16 (2*ports)</t>
  </si>
  <si>
    <t>10.1.4</t>
  </si>
  <si>
    <t>SFP Moudule</t>
  </si>
  <si>
    <t>10.1.5</t>
  </si>
  <si>
    <t>E1 Interface Board</t>
  </si>
  <si>
    <t>10.1.6</t>
  </si>
  <si>
    <t>FE Interface Board (SCADA)</t>
  </si>
  <si>
    <t>10.1.7</t>
  </si>
  <si>
    <t>FE Interface Board (Office LAN)</t>
  </si>
  <si>
    <t>10.1.8</t>
  </si>
  <si>
    <t>2- Wire telephone Interface Board</t>
  </si>
  <si>
    <t>10.1.9</t>
  </si>
  <si>
    <t>RS-232 Data Board</t>
  </si>
  <si>
    <t>10.1.10</t>
  </si>
  <si>
    <t>Protection Interface Board for Differential protection relay (4 ports supposed for each card) OPIC card</t>
  </si>
  <si>
    <t>10.1.11</t>
  </si>
  <si>
    <t>Protection Interface Board for Distance (4 ports supposed for each card) TEPI cards</t>
  </si>
  <si>
    <t>10.1.11.1</t>
  </si>
  <si>
    <t>Telecommunication TEPI card (4 ports supposed for each card)</t>
  </si>
  <si>
    <t>10.2</t>
  </si>
  <si>
    <t>New Firewall system with all necessary Licenses</t>
  </si>
  <si>
    <t>10.3</t>
  </si>
  <si>
    <t>New IP phone Equipment with licences, switches, etc. (at least 2x indoor &amp; 2x outdoor) for Kimuka 400/220kV substation</t>
  </si>
  <si>
    <t>10.3.1</t>
  </si>
  <si>
    <t>Phone set</t>
  </si>
  <si>
    <t>10.3.2</t>
  </si>
  <si>
    <t>Telephone Junction Box</t>
  </si>
  <si>
    <t>10.3.3</t>
  </si>
  <si>
    <t>LAN Cable</t>
  </si>
  <si>
    <t>10.3.4</t>
  </si>
  <si>
    <t>Outdoor Cabin</t>
  </si>
  <si>
    <t>10.3.5</t>
  </si>
  <si>
    <t>Mandatory Spare for New IP phone Equipment (Indoor/Outdoor) including: Power Supply,Patch cord,Head set,Head set cord, Wall mount kit, Expansion Moudle ... etc.</t>
  </si>
  <si>
    <t>10.4</t>
  </si>
  <si>
    <t>Required equipment for modification works at existing Kimuka 220/66kV substation;</t>
  </si>
  <si>
    <t>10.4.1</t>
  </si>
  <si>
    <t>Required equipment for modification works at existing Telecommunication and SDH System in 220/66kV Substation</t>
  </si>
  <si>
    <t>10.4.2</t>
  </si>
  <si>
    <t xml:space="preserve">Required equipment for modification works at existing Teleprotection Signalling Equipment in 220/66kV Substation </t>
  </si>
  <si>
    <t>10.5</t>
  </si>
  <si>
    <t>Required equipment for modification works at existing Suswa 400/220 KV substation;</t>
  </si>
  <si>
    <t>10.5.1</t>
  </si>
  <si>
    <t xml:space="preserve">Required equipment for modification works at existing  Telecommunication and SDH System in Suswa 400/220 KV substation included: </t>
  </si>
  <si>
    <t>10.5.2</t>
  </si>
  <si>
    <t xml:space="preserve">Required equipment for modification works at existing Teleprotection Signalling Equipment in existing Suswa 400/220 KV substation </t>
  </si>
  <si>
    <t>10.6</t>
  </si>
  <si>
    <t>Required equipment for modification works at existing Isinya 400 KV substation;</t>
  </si>
  <si>
    <t>10.6.1</t>
  </si>
  <si>
    <t xml:space="preserve">Required equipment for modification works at existing Telecommunication and SDH System in existing Isinya 400 KV substation </t>
  </si>
  <si>
    <t>10.6.2</t>
  </si>
  <si>
    <t xml:space="preserve">Required equipment for modification works at existing Teleprotection Signalling Equipment in existing existing Isinya 400 KV substation </t>
  </si>
  <si>
    <t>10.7</t>
  </si>
  <si>
    <t>Required equipment for incorporating new and existing substation's signals into the SCADA/EMS System at the NCC/RCC/NSCC</t>
  </si>
  <si>
    <t>10.8</t>
  </si>
  <si>
    <t>Required equipment for modifications to NCC/RCC/NSCC mimic board (if any)</t>
  </si>
  <si>
    <t>10.9</t>
  </si>
  <si>
    <t xml:space="preserve">Required equipment fo modification works at existing PABX in NCC and RCC including all necessary Licenses, Network switches and any other facilities for communication with NCC, RCC and NSCC. Required equipment for modification works at existing PABX in Juja Road NCC including all necessary Licenses, Network switches and any other facilities for communication with NCC, RCC and NSCC 
</t>
  </si>
  <si>
    <t>10.10</t>
  </si>
  <si>
    <t>All necessary licences, hardware, software and configuration needed for the existing network management system (NMS) to create the STM-16 link that forms part of the backbone network from Kimuka 400/220kV Substation and other Substations to the NCC/RCC/NSCC</t>
  </si>
  <si>
    <t>10.11</t>
  </si>
  <si>
    <t>Required equipment and accessories for interconnection between the OPGW and fibre optic cable in communication room &amp; communication collocation room</t>
  </si>
  <si>
    <t>10.11.1</t>
  </si>
  <si>
    <t xml:space="preserve">Optical Distribution panel (Main &amp; Collocation Communication room) </t>
  </si>
  <si>
    <t>10.11.2</t>
  </si>
  <si>
    <t xml:space="preserve">Optical Distribution Unit (OCDF) for 48 cores fiber  ( Main Communication romm) </t>
  </si>
  <si>
    <t>10.11.3</t>
  </si>
  <si>
    <t>Digital Distribution Unit (ODF)  for 48 cores fiber</t>
  </si>
  <si>
    <t>10.11.4</t>
  </si>
  <si>
    <t>Tail Optical Fiber</t>
  </si>
  <si>
    <t>10.11.5</t>
  </si>
  <si>
    <t>48 Core Steel Tape Armoured Outdoor Optical Fiber GYXTW</t>
  </si>
  <si>
    <t>10.11.6</t>
  </si>
  <si>
    <t xml:space="preserve"> Coaxial Cable</t>
  </si>
  <si>
    <t>10.11.7</t>
  </si>
  <si>
    <t>PVC Pipe suitable for the distance between entry gantry and communication room</t>
  </si>
  <si>
    <t>10.11.8</t>
  </si>
  <si>
    <t>Optical Cable plane</t>
  </si>
  <si>
    <t>10.11.9</t>
  </si>
  <si>
    <t>Steel Tube from junction box to entry of cable channel</t>
  </si>
  <si>
    <t>10.11.10</t>
  </si>
  <si>
    <t>OPGW Splice Closures joint box with all accessories</t>
  </si>
  <si>
    <t>10.12</t>
  </si>
  <si>
    <t xml:space="preserve">EPABX system for communication between guard house and individual Staff housings including: </t>
  </si>
  <si>
    <t>10.12.1</t>
  </si>
  <si>
    <t>Exchange</t>
  </si>
  <si>
    <t>10.12.2</t>
  </si>
  <si>
    <t>Telephone equipment</t>
  </si>
  <si>
    <t>10.12.3</t>
  </si>
  <si>
    <t>Junction boxes</t>
  </si>
  <si>
    <t>10.12.4</t>
  </si>
  <si>
    <t>Cabling</t>
  </si>
  <si>
    <t>10.12.5</t>
  </si>
  <si>
    <t>Power supply with backup battery</t>
  </si>
  <si>
    <t>TOTAL PRICE ITEM 10</t>
  </si>
  <si>
    <t>TOTAL PRICE ITEM 10_Spare Parts</t>
  </si>
  <si>
    <t>11</t>
  </si>
  <si>
    <t>LV CABLES AND ACCESSORIES</t>
  </si>
  <si>
    <t>11.1</t>
  </si>
  <si>
    <r>
      <t>Auxiliary power and control cabling including single and three-phase power cables, control cables required for control, protection, metering and alarms, CTs' and CVTs' circuit cabes</t>
    </r>
    <r>
      <rPr>
        <sz val="10"/>
        <color theme="1"/>
        <rFont val="Arial"/>
        <family val="2"/>
      </rPr>
      <t>, DC supply cables.</t>
    </r>
  </si>
  <si>
    <t>11.1.1</t>
  </si>
  <si>
    <t>All types of cables mentioned in item 11.1.</t>
  </si>
  <si>
    <t>11.2</t>
  </si>
  <si>
    <t>Substation internal fibre optic cabling, coaxilal cables.</t>
  </si>
  <si>
    <t>11.2.1</t>
  </si>
  <si>
    <t>All types of cables mentioned in item 11.2.</t>
  </si>
  <si>
    <t>11.3</t>
  </si>
  <si>
    <t>Cable laying equipment including cable trays, ladders, supports &amp; fixing calmps, glands, lugs, terminals, rails, labels, cable shoes, accessories, fire proof sealing of ducts/conduits/openings, and etc.</t>
  </si>
  <si>
    <t>11.3.1</t>
  </si>
  <si>
    <t>Cable laying equipment acc. to item 11.3.</t>
  </si>
  <si>
    <t>TOTAL PRICE ITEM 11</t>
  </si>
  <si>
    <t>TOTAL PRICE ITEM 11_Spare Parts</t>
  </si>
  <si>
    <t>12</t>
  </si>
  <si>
    <t>EARTHING &amp; LIGHTNING PROTECTION</t>
  </si>
  <si>
    <t>12.1</t>
  </si>
  <si>
    <r>
      <t xml:space="preserve">Earthing system (including main earth grid, </t>
    </r>
    <r>
      <rPr>
        <sz val="10"/>
        <rFont val="Arial"/>
        <family val="2"/>
      </rPr>
      <t xml:space="preserve">earth mat, rizer, bonding, connector, clamp, fitting, earth rod and well, inspection earth pits etc. as required) </t>
    </r>
  </si>
  <si>
    <t>12.2</t>
  </si>
  <si>
    <t>Lightning protection system (including shield wire, air termination rod, down conductor, equipotential bonding, disconnecting link, etc. as required)</t>
  </si>
  <si>
    <t>TOTAL PRICE ITEM 12</t>
  </si>
  <si>
    <t>13</t>
  </si>
  <si>
    <t>11KV CABLE SYSTEM</t>
  </si>
  <si>
    <t>13.1</t>
  </si>
  <si>
    <r>
      <t xml:space="preserve">11kV cables </t>
    </r>
    <r>
      <rPr>
        <sz val="10"/>
        <rFont val="Arial"/>
        <family val="2"/>
      </rPr>
      <t>for connection between A.TR. and Auxiliary &amp; Earthng Transformer</t>
    </r>
  </si>
  <si>
    <t>13.1.1</t>
  </si>
  <si>
    <t>11kV cables for connection between A.TR. and Auxiliary &amp; Earthng Transformer</t>
  </si>
  <si>
    <t>1 run (eq. to distance between A.TR. &amp; EAT)</t>
  </si>
  <si>
    <t>13.2</t>
  </si>
  <si>
    <t>Cable laying equipment including, cable trays, ladders, supports &amp; fixing calmps, accessories, glands, lugs, terminals, rails, labels, cable shoes, fire proof sealing of ducts/conduits/openings etc.</t>
  </si>
  <si>
    <t>13.3</t>
  </si>
  <si>
    <t>11kV cable sealing end (CSE) for 11kV side of 200MVA Auto-Transformers and HV side of Auxiliary &amp; Earthing Transformer</t>
  </si>
  <si>
    <t>13.3.1</t>
  </si>
  <si>
    <t>11kV cable sealing end (CSE) for 11kV side of 200MVA Auto Transformers and HV side of Auxiliary &amp; Earthing Transformer</t>
  </si>
  <si>
    <t>TOTAL PRICE ITEM 13</t>
  </si>
  <si>
    <t>TOTAL PRICE ITEM 13_Spare Parts</t>
  </si>
  <si>
    <t>14</t>
  </si>
  <si>
    <t>SUPPORT STRUCTURES</t>
  </si>
  <si>
    <t>14.1</t>
  </si>
  <si>
    <t>Steel supports for 400kV equipment and accessories (including all the required hot dip galvanised steel, bolts, nuts, anchore bolts, plates and etc.)</t>
  </si>
  <si>
    <t>14.2</t>
  </si>
  <si>
    <t>Steel supports for 220kV equipment and accessories (including all the required hot dip galvanised steel, bolts, nuts, anchore bolts, plates and etc.)</t>
  </si>
  <si>
    <t>14.3</t>
  </si>
  <si>
    <t>Gantries and other structures within the Substation (including all the required hot dip galvanised steel, bolts, nuts, anchor bolts, plates and etc.)</t>
  </si>
  <si>
    <t>14.4</t>
  </si>
  <si>
    <t>Miscellaneous structures for interconnecting 400kV and 220kV switchyards (including all the required hot dip galvanised steel, bolts, nuts, anchor bolts, plates and etc.)</t>
  </si>
  <si>
    <t>14.5</t>
  </si>
  <si>
    <t>Structures for installing batteries (including all the required anti-acid hot dip galvanised steel, bolts, nuts, anchore bolts, plates and etc.)</t>
  </si>
  <si>
    <t>TOTAL PRICE ITEM 14</t>
  </si>
  <si>
    <t>15</t>
  </si>
  <si>
    <t>AUXILIARY SUPPLY</t>
  </si>
  <si>
    <t>15.1</t>
  </si>
  <si>
    <t>LVAC system</t>
  </si>
  <si>
    <t>15.1.1</t>
  </si>
  <si>
    <t>AC Main and distribution panels, AC distribution outdoor cubicles, fuse box for oil treatment socket with all required equipment and accessories (including CBs, Contactors, Metering and Protection, Fuses, Aux. Relays and etc.)</t>
  </si>
  <si>
    <t>15.1.2</t>
  </si>
  <si>
    <t>Oil treatment panel and accessories (including heavy duty outlet socket, fuses, glands, etc.)</t>
  </si>
  <si>
    <t>15.1.3</t>
  </si>
  <si>
    <t>AC distribution panels in BCR, with all required equipment and accessories (including CBs, Contactors, Metering and Protection, Fuses, Aux. Relays and etc.)</t>
  </si>
  <si>
    <t>15.1.4</t>
  </si>
  <si>
    <t>Solar PV Modules, Charge Controllers, Hybrid Inverters and Batteries for Outdoor and Indoor lighting and associated panels/switchgears and accessories</t>
  </si>
  <si>
    <t>Equipment and accessories mentioned in item 15.1.1, 15.1.2, 15.1.3,15.1.4</t>
  </si>
  <si>
    <t>15.2</t>
  </si>
  <si>
    <t>110VDC system</t>
  </si>
  <si>
    <t>15.2.1</t>
  </si>
  <si>
    <t>110Vdc Main and distribution panels, fuse boxes, with all required accessories (including CBs, Contactors, Metering and Protection, Fuses, Aux. Relays and etc.)</t>
  </si>
  <si>
    <t>15.2.2</t>
  </si>
  <si>
    <t>110Vdc distribution panels in BCR, fuse boxes, with all required accessories (including CBs, Contactors, Metering and Protection, Fuses, Aux. Relays and etc.)</t>
  </si>
  <si>
    <t>15.2.3</t>
  </si>
  <si>
    <t>110Vdc battery chargers with all required accessories (including CBs, Contactors, Metering and Protection, Fuses, Aux. Relays and etc.)</t>
  </si>
  <si>
    <t>Sets</t>
  </si>
  <si>
    <t>15.2.4</t>
  </si>
  <si>
    <t>110Vdc batteries with structures/frames with all accessories (including Connection Bars, Cables, Luges, Bolts, Nuts, Washers, anti-Acid covers, Themometer, Density Meter, tools for battery filling and etc.)</t>
  </si>
  <si>
    <t>15.2.5</t>
  </si>
  <si>
    <t>Equipment, accessories and material mentioned in item 15.2.1, 15.2.2, 15.2.3, 15.2.4</t>
  </si>
  <si>
    <t>15.3</t>
  </si>
  <si>
    <t>48VDC system</t>
  </si>
  <si>
    <t>15.3.1</t>
  </si>
  <si>
    <t>48Vdc distribution panel, fuse boxes, with all required accessories (including CBs, Contactors, Metering and Protection, Fuses, Aux. Relays and etc.)</t>
  </si>
  <si>
    <t>15.3.2</t>
  </si>
  <si>
    <t>48Vdc battery chargers with all required accessories (including CBs, Contactors, Metering and Protection, Fuses, Aux. Relays and etc.)</t>
  </si>
  <si>
    <t>15.3.3</t>
  </si>
  <si>
    <t>48Vdc batteries with structures/frames with all accessories (including Connection Bars, Cables, Luges, Bolts, Nuts, Washers, anti-Acid covers, Themometer, Density Meter, tools for battery filling and etc.)</t>
  </si>
  <si>
    <t>15.3.4</t>
  </si>
  <si>
    <t>Equipment, accessories and material mentioned in item 15.3.1, 15.3.2, 15.3.3</t>
  </si>
  <si>
    <t>15.4</t>
  </si>
  <si>
    <t xml:space="preserve">415V ac Uninterruptible Power Supply including isolating by-pass transformers, inverters, static switch, manual bypass switch, panels &amp; distribution boards </t>
  </si>
  <si>
    <t>15.4.1</t>
  </si>
  <si>
    <t>Equipment and accessories mentioned in item 15.4</t>
  </si>
  <si>
    <t>15.5</t>
  </si>
  <si>
    <t>Main Diesel Generator 500kVA including generator control and protection panel and all peripheral equipment, reservior(s), and accessories.</t>
  </si>
  <si>
    <t>15.5.1</t>
  </si>
  <si>
    <t>Mechanical, Electrical &amp; Control Equipment/Accessories of Diesel Generator</t>
  </si>
  <si>
    <t>15.6</t>
  </si>
  <si>
    <t>Diesel Generator 200kVA including generator control and protection panel and all peripheral equipment, reservior(s), and accessories for Technical and Security Staff Housing</t>
  </si>
  <si>
    <t>15.6.1</t>
  </si>
  <si>
    <t>TOTAL PRICE ITEM 15</t>
  </si>
  <si>
    <t>TOTAL PRICE ITEM 15_S]pare Parts</t>
  </si>
  <si>
    <t>16</t>
  </si>
  <si>
    <t>TARIFF METERING</t>
  </si>
  <si>
    <t>16.1</t>
  </si>
  <si>
    <t>Tariff metering system for 400kV OHL, complete with wiring, accessories and etc. including:</t>
  </si>
  <si>
    <t>16.1.1</t>
  </si>
  <si>
    <t>Main Meter including Watthour-meter (Multi tariff), Varhour-meter (Multi tariff), with 0.2 class accuracy</t>
  </si>
  <si>
    <t>16.1.2</t>
  </si>
  <si>
    <t>Check Meter including Watthour-meter (Multi tariff), Varhour-meter (Multi tariff), with 0.2 class accuracy</t>
  </si>
  <si>
    <t>16.1.2.1</t>
  </si>
  <si>
    <t>Meter including Watthour-meter (Multi tariff), Varhour-meter (Multi tariff), with 0.2 class accuracy</t>
  </si>
  <si>
    <t>16.2</t>
  </si>
  <si>
    <t>Tariff metering system for 220kV OHL feeders, complete with wiring, accessories etc. and  including:</t>
  </si>
  <si>
    <t>16.2.1</t>
  </si>
  <si>
    <t>16.2.2</t>
  </si>
  <si>
    <t>16.2.2.1</t>
  </si>
  <si>
    <t>16.3</t>
  </si>
  <si>
    <t>Tariff metering system for Auto-Transformer, complete with wiring, accessories etc. and  including:</t>
  </si>
  <si>
    <t>16.3.1</t>
  </si>
  <si>
    <t>16.3.2</t>
  </si>
  <si>
    <t>16.3.2.1</t>
  </si>
  <si>
    <t>Meter including Watthour-meter (Multi tariff), Varhour-meter (Multi tariff),  with 0.2 class accuracy</t>
  </si>
  <si>
    <t>16.4</t>
  </si>
  <si>
    <t>Tariff metering system for LVAC incomer panels, complete with wiring, accessories etc. and  including:</t>
  </si>
  <si>
    <t>16.4.1</t>
  </si>
  <si>
    <t>16.5</t>
  </si>
  <si>
    <t>Metering data collection and communication system, complete with fibre optic cabling, accessories, each kind of energy meters software and communication ports. All media and accessories in order to transferring energy meter measured values to remote center according to both KETRACO and KPLC required specification.</t>
  </si>
  <si>
    <t>16.5.1</t>
  </si>
  <si>
    <t>Required accessories for item 16.4</t>
  </si>
  <si>
    <t>16.6</t>
  </si>
  <si>
    <t>Metering panel with all accessories and auxiliaries, lighting, heating, socket, wiring, terminals, test facilities, and all other switches, labels, test block/plug , Labels, etc.</t>
  </si>
  <si>
    <t>16.6.1</t>
  </si>
  <si>
    <t xml:space="preserve">Required accessories for item 16.5  </t>
  </si>
  <si>
    <t>16.7</t>
  </si>
  <si>
    <t>All other related relays, racks, Voltage/Current test block, cubicles, terminals, As needed to complete the metering system.</t>
  </si>
  <si>
    <t>16.7.1</t>
  </si>
  <si>
    <t>Required accessories for item 16.6</t>
  </si>
  <si>
    <t>TOTAL PRICE ITEM 16</t>
  </si>
  <si>
    <t>TOTAL PRICE ITEM 16_Spare Parts</t>
  </si>
  <si>
    <t>17</t>
  </si>
  <si>
    <t>FAULT MONITORING SYSTEM &amp; PMU</t>
  </si>
  <si>
    <t>17.1</t>
  </si>
  <si>
    <t>Fault and Event Monitoring System</t>
  </si>
  <si>
    <t>17.2</t>
  </si>
  <si>
    <t xml:space="preserve">Phasor Mesurment Unit (PMU) system with Separate GPS, Ethernet Switch, Industrial PC </t>
  </si>
  <si>
    <t>17.2.1</t>
  </si>
  <si>
    <t xml:space="preserve">Required accessories for item 17.1 and 17.2  </t>
  </si>
  <si>
    <t>17.3</t>
  </si>
  <si>
    <t>Data Aquisition Units</t>
  </si>
  <si>
    <t>17.4</t>
  </si>
  <si>
    <t>Master Station</t>
  </si>
  <si>
    <t>17.5</t>
  </si>
  <si>
    <t>Local HMI</t>
  </si>
  <si>
    <t>17.6</t>
  </si>
  <si>
    <t>Fault and Event Recorder Panel with all accessories such as wiring, Lighting, heater, socket, terminal, Indication lamp, transducer, control equipment, monitor, keyboard, mouse, case, printer, I/O card and etc.(all requirements for future extension must be considered)</t>
  </si>
  <si>
    <t>17.6.1</t>
  </si>
  <si>
    <t>Required accessories for item 17.6</t>
  </si>
  <si>
    <t>17.7</t>
  </si>
  <si>
    <t>Phasor Mesurment Unit Panel with all accessories such as wiring, Lighting, heater, socket, terminal, Indication lamp, transducer, control equipment, monitor, keyboard, mouse, case, printer, I/O card and etc.(all requirements for future extension must be considered)</t>
  </si>
  <si>
    <t>17.7.1</t>
  </si>
  <si>
    <t>Required accessories for item 17.7</t>
  </si>
  <si>
    <t>TOTAL PRICE ITEM 17</t>
  </si>
  <si>
    <t>TOTAL PRICE ITEM 17_Spare Parts</t>
  </si>
  <si>
    <t>18</t>
  </si>
  <si>
    <t>MISCELLANEOUS</t>
  </si>
  <si>
    <t>18.1</t>
  </si>
  <si>
    <t>Bay Marshalling Kiosk</t>
  </si>
  <si>
    <t>18.2</t>
  </si>
  <si>
    <t>CCTV  System with all ralated equipment for indoor and outdoor, including Cameras of suitable type and required specifications with poles, recorder, storage, monitor, switch, cabling, boxes, fixings, brackets and etc. (acc. to technical specifications in part 2-B)</t>
  </si>
  <si>
    <t>18.2.1</t>
  </si>
  <si>
    <t>Required accessories for item 18.2</t>
  </si>
  <si>
    <t>18.3</t>
  </si>
  <si>
    <t>Padlocks / Keys (for panels, outdoor equipments, doors, etc.)</t>
  </si>
  <si>
    <t>18.4</t>
  </si>
  <si>
    <t>Equipment/Bay labels, safety warning plates, road signages, room name plates, etc.</t>
  </si>
  <si>
    <t>18.5</t>
  </si>
  <si>
    <t xml:space="preserve">Tools and Appliances as stated in  Part 2-A clause 19 of the Employer's Requirements </t>
  </si>
  <si>
    <t>18.6</t>
  </si>
  <si>
    <t>18.6.1</t>
  </si>
  <si>
    <t xml:space="preserve">Gas handling trolley </t>
  </si>
  <si>
    <t>18.6.2</t>
  </si>
  <si>
    <t>400kV Portable Earth including Leads, chopsticks,cable, earting rods, connectors and clamps, etc.</t>
  </si>
  <si>
    <t>18.6.3</t>
  </si>
  <si>
    <t>220kV Portable Earth including Leads, Chopsticks, cable, earting rods, connectors and clamps, etc.</t>
  </si>
  <si>
    <t>18.6.4</t>
  </si>
  <si>
    <t>18.6.5</t>
  </si>
  <si>
    <t>18.6.6</t>
  </si>
  <si>
    <t>Softwares and Licences as listed below and as per Part 2A
AutoCAD for windows  
STAAD Pro  
DIgSILENT 
DIALux  
BIM software</t>
  </si>
  <si>
    <t>18.7</t>
  </si>
  <si>
    <t>Forklift for storage warehouse</t>
  </si>
  <si>
    <t>TOTAL PRICE ITEM 18</t>
  </si>
  <si>
    <t>TOTAL PRICE ITEM 18_Spare Parts</t>
  </si>
  <si>
    <t>19</t>
  </si>
  <si>
    <t>Site Transport as per Employer's Requirements, Part 2-A, Clause 32</t>
  </si>
  <si>
    <t>19.1</t>
  </si>
  <si>
    <t>Vehicles as per part 2-A, Clause 32</t>
  </si>
  <si>
    <t>19.1.1</t>
  </si>
  <si>
    <t xml:space="preserve">Vehicle Type 2 as per  Part 2-A </t>
  </si>
  <si>
    <t>19.1.2</t>
  </si>
  <si>
    <t xml:space="preserve">Vehicle Type 3 as per  Part 2-A </t>
  </si>
  <si>
    <t>TOTAL PRICE ITEM 19</t>
  </si>
  <si>
    <r>
      <t xml:space="preserve">TOTAL PRICE SCHEDULE 1A KIMUKA SUBSTATION
</t>
    </r>
    <r>
      <rPr>
        <b/>
        <sz val="10"/>
        <rFont val="Arial"/>
        <family val="2"/>
      </rPr>
      <t>Note:</t>
    </r>
    <r>
      <rPr>
        <sz val="10"/>
        <rFont val="Arial"/>
        <family val="2"/>
      </rPr>
      <t xml:space="preserve"> Contractor shall include all equipment and materials in his proposal, which are necessary to complete the works.</t>
    </r>
  </si>
  <si>
    <t>TOTAL PRICE SCHEDULE 1A KIMUKA SUBSTATION_Spare Parts</t>
  </si>
  <si>
    <t xml:space="preserve">SCHEDULE NO. 2A  </t>
  </si>
  <si>
    <t>PLANT, EQUIPMENT AND MANDATORY SPARE PARTS SUPPLIED FROM WITHIN THE CLIENT'S COUNTRY</t>
  </si>
  <si>
    <r>
      <rPr>
        <b/>
        <sz val="10"/>
        <rFont val="Arial"/>
        <family val="2"/>
      </rPr>
      <t>Note 1:</t>
    </r>
    <r>
      <rPr>
        <sz val="10"/>
        <rFont val="Arial"/>
        <family val="2"/>
      </rPr>
      <t>All proposed mandatory spare parts for each equipment or system shall be specified in detail by Bidders.</t>
    </r>
  </si>
  <si>
    <r>
      <rPr>
        <b/>
        <sz val="10"/>
        <rFont val="Arial"/>
        <family val="2"/>
      </rPr>
      <t xml:space="preserve">Note 2: </t>
    </r>
    <r>
      <rPr>
        <sz val="10"/>
        <rFont val="Arial"/>
        <family val="2"/>
      </rPr>
      <t>All main and spare equipment shall be provided for proper operation in four altitude categories (to optimize main equipment/ spare parts and achieve interchangeability at country level), including 1000, 1500, 2000 and 2500 meter above sea level. In case of other range may has been mentioned in the schedules of technical information (Part 2-E), the higher altitude category shall be considered.</t>
    </r>
  </si>
  <si>
    <r>
      <rPr>
        <b/>
        <sz val="10"/>
        <rFont val="Arial"/>
        <family val="2"/>
      </rPr>
      <t xml:space="preserve">Note 3: </t>
    </r>
    <r>
      <rPr>
        <sz val="10"/>
        <rFont val="Arial"/>
        <family val="2"/>
      </rPr>
      <t>All of the blank cells shall be filled with quoted price or "included". Any other alternation interpreted as "included". It means that relevant price has been included in other items.</t>
    </r>
  </si>
  <si>
    <t>Local Currency
(KSh) = KENYAN SHILLINGS</t>
  </si>
  <si>
    <t>Local Manufacture</t>
  </si>
  <si>
    <t>Unit Price (DAP)</t>
  </si>
  <si>
    <t>KSh</t>
  </si>
  <si>
    <t>Telecommunication system ports (4 ports supposed for each card)</t>
  </si>
  <si>
    <t>Required equipment for modification works at existing Suswa 400/220/132 KV substation;</t>
  </si>
  <si>
    <t xml:space="preserve">Required equipment fo modification works at existing PABX in NCC and RCC including all necessary Licenses, Network switches and any other facilities for communication with NCC, RCC and NSCC. Required equipment for modification works at existing PABX in Juja Road NCC including all necessary Licenses, Network switches and any other facilities for communication with NCC, RCC and NSCC </t>
  </si>
  <si>
    <t>Coaxial Cable</t>
  </si>
  <si>
    <t>Gantries and other structures within the Substation (including all the required hot dip galvanised steel, bolts, nuts, anchore bolts, plates and etc.)</t>
  </si>
  <si>
    <t>Miscellaneous structures for interconnecting 400kV and 220kV switchyards (including all the required hot dip galvanised steel, bolts, nuts, anchore bolts, plates and etc.)</t>
  </si>
  <si>
    <t>Equipment and accessories mentioned in item 15.1.1, 15.1.2, 15.1.3, 15.1.4</t>
  </si>
  <si>
    <t xml:space="preserve">Lot </t>
  </si>
  <si>
    <t>CCTV  System with all ralated equipment for indoor and outdoor, including Cameras of suitable type and required specifications with poles, recorder, storage, monitor, switch, cabling, boxes, fixings, brackets and etc. (acc. to technical specifications in part 2-B, clause 10.5.4.10)</t>
  </si>
  <si>
    <t>Tools and Appliances as stated in Clause 19 of Part 2-A of the Employer's Requirements</t>
  </si>
  <si>
    <t>Tools and Equipment as stated in part 2-A, Clause 20 of the Employers Requirements (Bidder shall submit relevant itemized list with quantity, description and breackdown price)</t>
  </si>
  <si>
    <t>Gas handling trolley including accessories</t>
  </si>
  <si>
    <t>Project Laptops with all required software as per Client's requirmenets in Part 2-A, clause 21</t>
  </si>
  <si>
    <t>Rugged/Industrial Laptop for substation protection and control system (CRP/SAS) with all required softwareas, as per Client's requirmenets in Part 2-A, clause 21</t>
  </si>
  <si>
    <t>18.6.7</t>
  </si>
  <si>
    <t>Other Items in Part 2-A</t>
  </si>
  <si>
    <t>18.8</t>
  </si>
  <si>
    <t>Any other item not included above but required to complete the project successfully. (Tenderer shall specify and include breakdown of price in his proposal)</t>
  </si>
  <si>
    <t xml:space="preserve">Vehicle Type 2 as per Clause 32 of Part 2-A </t>
  </si>
  <si>
    <r>
      <t xml:space="preserve">TOTAL PRICE SCHEDULE 2A KIMUKA SUBSTATION
</t>
    </r>
    <r>
      <rPr>
        <b/>
        <sz val="10"/>
        <rFont val="Arial"/>
        <family val="2"/>
      </rPr>
      <t>Note:</t>
    </r>
    <r>
      <rPr>
        <sz val="10"/>
        <rFont val="Arial"/>
        <family val="2"/>
      </rPr>
      <t xml:space="preserve"> Contractor shall include all equipment and materials in his proposal, which are necessary to complete the works.</t>
    </r>
  </si>
  <si>
    <t>TOTAL PRICE SCHEDULE 2A KIMUKA SUBSTATION_Spare Parts</t>
  </si>
  <si>
    <t>SCHEDULE NO. 3A</t>
  </si>
  <si>
    <t>DESIGN SERVICES</t>
  </si>
  <si>
    <r>
      <rPr>
        <b/>
        <sz val="10"/>
        <rFont val="Arial"/>
        <family val="2"/>
      </rPr>
      <t>Note 1:</t>
    </r>
    <r>
      <rPr>
        <sz val="10"/>
        <rFont val="Arial"/>
        <family val="2"/>
      </rPr>
      <t xml:space="preserve"> All of the manufacturer's documentations including test reports, layout and dimensions drawings, datasheets, Catalogs, O&amp;M instruction manuals, etc. shall be submitted to the Client.</t>
    </r>
  </si>
  <si>
    <r>
      <rPr>
        <b/>
        <sz val="10"/>
        <rFont val="Arial"/>
        <family val="2"/>
      </rPr>
      <t>Note 2:</t>
    </r>
    <r>
      <rPr>
        <sz val="10"/>
        <rFont val="Arial"/>
        <family val="2"/>
      </rPr>
      <t xml:space="preserve"> All of the blank cells shall be filled with quoted price or "included". Any other alternation interpreted as "included". It means that relevant price has been included in other items.</t>
    </r>
  </si>
  <si>
    <t>Design Services</t>
  </si>
  <si>
    <t>Unit Price</t>
  </si>
  <si>
    <t>1.1</t>
  </si>
  <si>
    <t>400kV, 220kV and 11kV Primary Equipment Sizing/Rating Calculations and drawings (CB, DS, ES, CT, CVT, Auto. Transformer, earthing and Aux. transformer, NER, suspension/strain Insulators, etc.)</t>
  </si>
  <si>
    <t>1.2</t>
  </si>
  <si>
    <t xml:space="preserve">Detail design drawings of layout, site plan and sections </t>
  </si>
  <si>
    <t>1.3</t>
  </si>
  <si>
    <t xml:space="preserve">Substation earthing system design Calculations and drawings (including cross section of grounding conductor and rizer, step voltage, touch voltage, maximum potential rise, main grid resistance, etc. as required) </t>
  </si>
  <si>
    <t>1.4</t>
  </si>
  <si>
    <t>Lightning Protection Design calculation and drawings (including risk level assessment, protection zone, etc. as required)</t>
  </si>
  <si>
    <t>1.5</t>
  </si>
  <si>
    <t>Short Circuit Design Analysis (including grid short circuit level at the substation and inteconnection lines, etc. as required)</t>
  </si>
  <si>
    <t>1.6</t>
  </si>
  <si>
    <t>Surge/Lightning Arrester Design Calculations and drawings (including protection zone, protection margin, rated volatge, continous voltage, discharge class, etc. as required)</t>
  </si>
  <si>
    <t>1.7</t>
  </si>
  <si>
    <t>Insulation coordination studies</t>
  </si>
  <si>
    <t>1.8</t>
  </si>
  <si>
    <t>Buswork Electrical and mechanical Calculations and drawings (Including stranded/tubular conductors sizing, Continous and Short Circuit Current Carring Capacity, Corona Level or Surface Volatge Gradient, Electromechanical Forces due to Wieght, Ice,Wind and Short Circuit for buasbars, gantry and between equipment, post insulator, and etc. as required)</t>
  </si>
  <si>
    <t>Conductors Sag and Tension Calculations and drawings</t>
  </si>
  <si>
    <t>MV cables calculations and drawings</t>
  </si>
  <si>
    <t>LVAC/LVDC/UPS auxiliary supply systems, EAT and Diesel Generator sets sizing, chargers, batteries design calculations and drawings</t>
  </si>
  <si>
    <t>Protection, control, fault monitoring/ metering system design calculations, drawings and logic diagram together with relays' configuration, setting calculations and studies</t>
  </si>
  <si>
    <t>Substation automation system (SAS) design calculations and drawings</t>
  </si>
  <si>
    <t>Telecommunication system design calculations and drawings (for communication with NCC/RCC/NSCC)</t>
  </si>
  <si>
    <t>Substation access control system and CCTV design calculations and drawings</t>
  </si>
  <si>
    <t>External and internal lighting design calculations and drawings</t>
  </si>
  <si>
    <t>LV cables and cable laying design calculations and drawings</t>
  </si>
  <si>
    <t>Gantry and steel structures calculations and drawings</t>
  </si>
  <si>
    <t>Equipment foundations calculations and drawings</t>
  </si>
  <si>
    <t>1.20</t>
  </si>
  <si>
    <t>Main and Aux. Transformers foundations, plinth, firewall, oil pits, and etc., calculations and drawings</t>
  </si>
  <si>
    <t>1.21</t>
  </si>
  <si>
    <t>Cable trenches/ ducts calculations and drawings</t>
  </si>
  <si>
    <t>1.22</t>
  </si>
  <si>
    <t>Control building, BCRs, technical/security staff housings, guard house and Telecom collocation room, diesel generator house, storage warehouse, fire water pump house design calculations and drawings</t>
  </si>
  <si>
    <t>1.23</t>
  </si>
  <si>
    <t>All relevant substation civil works design calculations and drawings to ensure a fully functional substation including borehole, plumbing, landscaping, parking, fence, entrance gate, etc.</t>
  </si>
  <si>
    <t>1.24</t>
  </si>
  <si>
    <t>Substation access road (tarmac) design calculations and drawings</t>
  </si>
  <si>
    <t>1.25</t>
  </si>
  <si>
    <t>Substation external access road design calculations and drawings</t>
  </si>
  <si>
    <t>1.26</t>
  </si>
  <si>
    <t>HVAC air-conditioning design calculations and drawings</t>
  </si>
  <si>
    <t>1.27</t>
  </si>
  <si>
    <t>Drainage, sewage and plumbing works design calculations and drawings</t>
  </si>
  <si>
    <t>1.28</t>
  </si>
  <si>
    <t>Steel water tanks support structures</t>
  </si>
  <si>
    <t>1.29</t>
  </si>
  <si>
    <t>Water Solar Heating System design calculations and drawings</t>
  </si>
  <si>
    <t>1.30</t>
  </si>
  <si>
    <t>Firefighting system, Transformer fire protection system design calculations and drawings</t>
  </si>
  <si>
    <t>1.31</t>
  </si>
  <si>
    <t>Other required detail design drawings</t>
  </si>
  <si>
    <t>1.32</t>
  </si>
  <si>
    <t>1.33</t>
  </si>
  <si>
    <t xml:space="preserve">Preparation of Approved As-Built drawings of Kimuka 400/220kV SS </t>
  </si>
  <si>
    <t>1.34</t>
  </si>
  <si>
    <t>Revise of all relevant As-Built drawings of existing 220/66kV Kimuka substation, Isinya 400/220kV substation &amp; Suswa 400/220kV substation &amp; etc.</t>
  </si>
  <si>
    <t>1.35</t>
  </si>
  <si>
    <r>
      <t xml:space="preserve">TOTAL PRICE SCHEDULE 3A KIMUKA SUBSTATION
</t>
    </r>
    <r>
      <rPr>
        <b/>
        <sz val="10"/>
        <rFont val="Arial"/>
        <family val="2"/>
      </rPr>
      <t xml:space="preserve">Note: </t>
    </r>
    <r>
      <rPr>
        <sz val="10"/>
        <rFont val="Arial"/>
        <family val="2"/>
      </rPr>
      <t>Contractor shall include all design services in his proposal, which are necessary to complete the works.</t>
    </r>
  </si>
  <si>
    <t>SCHEDULE NO. 4A</t>
  </si>
  <si>
    <t>INSTALLATION AND OTHER SERVICES</t>
  </si>
  <si>
    <r>
      <rPr>
        <b/>
        <sz val="10"/>
        <rFont val="Arial"/>
        <family val="2"/>
      </rPr>
      <t xml:space="preserve">Note: </t>
    </r>
    <r>
      <rPr>
        <sz val="10"/>
        <rFont val="Arial"/>
        <family val="2"/>
      </rPr>
      <t>All of the blank cells shall be filled with quoted price or "included". Any other alternation interpreted as "included". It means that relevant price has been included in other items.</t>
    </r>
  </si>
  <si>
    <t>Foreign Currency (FC1) = 
Foreign Currency (FC2) = 
Local Currency (KSh) = KENYAN SHILLINGS</t>
  </si>
  <si>
    <t>Installation and other Services</t>
  </si>
  <si>
    <t xml:space="preserve">Capacitive voltage transformer (High Accuracy) for Tariff Metering, Two Cores (1-phase) </t>
  </si>
  <si>
    <r>
      <rPr>
        <sz val="10"/>
        <color rgb="FF000000"/>
        <rFont val="Arial"/>
        <family val="2"/>
      </rPr>
      <t xml:space="preserve">All required primary modification works in </t>
    </r>
    <r>
      <rPr>
        <b/>
        <sz val="10"/>
        <color rgb="FF000000"/>
        <rFont val="Arial"/>
        <family val="2"/>
      </rPr>
      <t>ISINYA</t>
    </r>
    <r>
      <rPr>
        <sz val="10"/>
        <color rgb="FF000000"/>
        <rFont val="Arial"/>
        <family val="2"/>
      </rPr>
      <t xml:space="preserve"> SS regarding to relocation of the existing 400kV SUSWA-1 OHL currently operated at 220 kV, connected to the 220 kV yard of ISINYA, to the 400 kV yard of ISINYA and Connecting to 400kV switchyard, which includes completion of the connection between feeder’s equipment (LA-CVT-CVT-CT) and connection of the LA to the 400kV SUSWA-1 OHL as per scope of work. This also includes Feeder name label changes in the switchyard.</t>
    </r>
  </si>
  <si>
    <t>Remote End Substation_SUSWA</t>
  </si>
  <si>
    <r>
      <rPr>
        <sz val="10"/>
        <color rgb="FF000000"/>
        <rFont val="Arial"/>
        <family val="2"/>
      </rPr>
      <t xml:space="preserve">All required primary modification works in </t>
    </r>
    <r>
      <rPr>
        <b/>
        <sz val="10"/>
        <color rgb="FF000000"/>
        <rFont val="Arial"/>
        <family val="2"/>
      </rPr>
      <t>Suswa</t>
    </r>
    <r>
      <rPr>
        <sz val="10"/>
        <color rgb="FF000000"/>
        <rFont val="Arial"/>
        <family val="2"/>
      </rPr>
      <t xml:space="preserve"> SS regarding to Relocation of the existing  400kV ISINYA-1 OHL currently operated at 220 kV, connected to the 220 kV yard of Suswa, to the 400 kV switchyard of Suswa as per scope of work. This also includes Feeder name label changes in the switchyard.</t>
    </r>
  </si>
  <si>
    <t>2.19</t>
  </si>
  <si>
    <r>
      <rPr>
        <sz val="10"/>
        <color rgb="FF000000"/>
        <rFont val="Arial"/>
        <family val="2"/>
      </rPr>
      <t xml:space="preserve">All required primary modification works in </t>
    </r>
    <r>
      <rPr>
        <b/>
        <sz val="10"/>
        <color rgb="FF000000"/>
        <rFont val="Arial"/>
        <family val="2"/>
      </rPr>
      <t>ISINYA</t>
    </r>
    <r>
      <rPr>
        <sz val="10"/>
        <color rgb="FF000000"/>
        <rFont val="Arial"/>
        <family val="2"/>
      </rPr>
      <t xml:space="preserve"> SS regarding to connections of the secondary side of the 400/220kV IBT-1 to 220kV Switchyard which is including the recovery of the existing LA and installation of new LA to transformer side and installation of new PI , and completing the connection of feeder’s equipment such as CSE to PI and LA to 220kV bushings as per scope of work. This also includes Feeder name label changes in the switchyard.</t>
    </r>
  </si>
  <si>
    <t>2.20</t>
  </si>
  <si>
    <r>
      <t xml:space="preserve">All required primary modification works in </t>
    </r>
    <r>
      <rPr>
        <b/>
        <sz val="10"/>
        <rFont val="Arial"/>
        <family val="2"/>
      </rPr>
      <t>SUSWA</t>
    </r>
    <r>
      <rPr>
        <sz val="10"/>
        <rFont val="Arial"/>
        <family val="2"/>
      </rPr>
      <t xml:space="preserve"> SS regarding to removal of the   existing connection of 220kV OHL for  ISINYA-1</t>
    </r>
  </si>
  <si>
    <t>Fire Protection Standard Nitrogen Injection and Oil Evacuation System (NIFPS) with all required accessories and instruments</t>
  </si>
  <si>
    <t>3.5</t>
  </si>
  <si>
    <t>4.3</t>
  </si>
  <si>
    <t>5.2</t>
  </si>
  <si>
    <t>All required equipment for modification works in remote Existing Isinya and Suswa substations, differential relays settings and etc.</t>
  </si>
  <si>
    <t>Main 87T+87N Protection (with all required functions as per PSLD)</t>
  </si>
  <si>
    <t>Backup 50/51(N) Protection (with all required functions as per PSLD)</t>
  </si>
  <si>
    <t>87HVC Connection Protection (with all required functions as per PSLD)</t>
  </si>
  <si>
    <t>Earth Fualt 50N/51N (SBEF) Protection (with all required functions as per PSLD)</t>
  </si>
  <si>
    <t>Busbar Protection Relays with bay module and central module ACC. To PSLD drawing and considering future extention(with all required functions as per PSLD)</t>
  </si>
  <si>
    <t>All other required works for completion of the 400kV protection system which have not been mentioned in the above rows Speicificly.</t>
  </si>
  <si>
    <t>6.5</t>
  </si>
  <si>
    <t>Backup 67/67(N) Protection(with all required functions as per PSLD)</t>
  </si>
  <si>
    <t>87LVC Connection Protection (with all required functions as per PSLD)</t>
  </si>
  <si>
    <t>Tertiary Winding 50TV/51TV (N) Overcurrent Protection(with all required functions as per PSLD)</t>
  </si>
  <si>
    <t>Earthing Transformer 87NTV 11kV side (with all required functions as per PSLD)</t>
  </si>
  <si>
    <t>220kV Busbar Protection Relays Distributed Type with bay modules and central modules ACC. To PSLD drawing</t>
  </si>
  <si>
    <t>Panels with all accessories and auxiliaries, lighting, heating, socket, push buttons, wiring, terminals, test facilities, discrepancy and all other switches, labels, unit measurement indicating lamps, position indicators, alarm announciators, temperature indicators, test block/plug , Labels, etc. and with the following equipment.</t>
  </si>
  <si>
    <t>All other required works for completion of the 220kV protection system which have not been mentioned in the above rows Speicificly.</t>
  </si>
  <si>
    <t>7.6</t>
  </si>
  <si>
    <t>Operator work station</t>
  </si>
  <si>
    <t>Engineering Workstation</t>
  </si>
  <si>
    <t>8.16</t>
  </si>
  <si>
    <t>Modification works in Existing Kimuka substation including SCADA /SAS feeder naming change in SLD and in alarm/events, Relay/BCU Feeder name change, Panel Label changes etc</t>
  </si>
  <si>
    <t>8.17</t>
  </si>
  <si>
    <t>Modification works in Existing Suswa substation including SCADA /SAS feeder naming change in SLD and in alarm/events, Relay/BCU Feeder name change, Panel Label changes etc</t>
  </si>
  <si>
    <t>8.18</t>
  </si>
  <si>
    <t>Modification works in Existing Isinya substation including SCADA /SAS feeder naming change in SLD and in alarm/events, Relay/BCU Feeder name change, Panel Label changes etc</t>
  </si>
  <si>
    <t>8.19</t>
  </si>
  <si>
    <t>9.2</t>
  </si>
  <si>
    <t>9.3</t>
  </si>
  <si>
    <t>9.5</t>
  </si>
  <si>
    <r>
      <t>Basic modules are included: Backplane, Main controler, Supply board,</t>
    </r>
    <r>
      <rPr>
        <sz val="10"/>
        <color theme="1"/>
        <rFont val="Arial"/>
        <family val="2"/>
      </rPr>
      <t xml:space="preserve"> etc.</t>
    </r>
  </si>
  <si>
    <t xml:space="preserve">Optical Interface Board STM-16 </t>
  </si>
  <si>
    <t>10.2.1</t>
  </si>
  <si>
    <t>10.2.2</t>
  </si>
  <si>
    <t>10.2.3</t>
  </si>
  <si>
    <t>10.2.4</t>
  </si>
  <si>
    <t>Modification works at existing Kimuka 220/66kV substation;</t>
  </si>
  <si>
    <t>Modification works at existing Telecommunication and SDH System in 220/66kV Substation</t>
  </si>
  <si>
    <t xml:space="preserve">Modification works at existing Teleprotection Signalling Equipment in 220/66kV Substation </t>
  </si>
  <si>
    <t>Modification works at existing Suswa 400/220/132 KV substation;</t>
  </si>
  <si>
    <t xml:space="preserve">Modification works at existing  Telecommunication and SDH System in Suswa 400/220 KV substation included: </t>
  </si>
  <si>
    <t xml:space="preserve">Modification works at existing Teleprotection Signalling Equipment in existing Suswa 400/220 KV substation </t>
  </si>
  <si>
    <t>Modification works at existing Isinya  400 KV substation;</t>
  </si>
  <si>
    <t xml:space="preserve">Modification works at existing  Telecommunication and SDH System in existing Isinya  400 KV   substation </t>
  </si>
  <si>
    <t xml:space="preserve">Modification works at existing Teleprotection Signalling Equipment in existing existing Isinya  400 KV   substation </t>
  </si>
  <si>
    <t>Required works for incorporating new and existing substation's signals into the SCADA/EMS System at the NCC/RCC/NSCC</t>
  </si>
  <si>
    <t xml:space="preserve">Modifications to NCC/RCC/NSCC databases and applications including feeder name changes in alarm/events for the existing stations </t>
  </si>
  <si>
    <t>Update of the Geographic Map</t>
  </si>
  <si>
    <t>Modifications to NCC/RCC/NSCC operator displays including feeder name changes for the existing stations</t>
  </si>
  <si>
    <t>Required modifications to NCC/RCC/NSCC mimic board (if any)</t>
  </si>
  <si>
    <t xml:space="preserve">Required  modification works at existing PABX in NCC and RCC including all necessary Licenses, Network switches and any other facilities for communication with NCC, RCC and NSCC. Requiredmodification works at existing PABX in Juja Road NCC including all necessary Licenses, Network switches and any other facilities for communication with NCC, RCC and NSCC </t>
  </si>
  <si>
    <t>10.13</t>
  </si>
  <si>
    <t xml:space="preserve">Required works for interconnection between the OPGW and fibre optic cable (including joint box, etc.) </t>
  </si>
  <si>
    <t>10.16</t>
  </si>
  <si>
    <t>11.4</t>
  </si>
  <si>
    <t>12.3</t>
  </si>
  <si>
    <t>13.4</t>
  </si>
  <si>
    <r>
      <t xml:space="preserve">CIVIL WORKS 
</t>
    </r>
    <r>
      <rPr>
        <b/>
        <sz val="10"/>
        <rFont val="Arial"/>
        <family val="2"/>
      </rPr>
      <t xml:space="preserve">Note: </t>
    </r>
    <r>
      <rPr>
        <sz val="10"/>
        <rFont val="Arial"/>
        <family val="2"/>
      </rPr>
      <t>All required material and works shall be included in the quoted price in this section.</t>
    </r>
  </si>
  <si>
    <t>Site survey</t>
  </si>
  <si>
    <t>Site clearance including removal of shrubs, bushes, vegetation, buildings, foundations as necessary</t>
  </si>
  <si>
    <t>Earth works including excavation, backfilling and excavation in rock up to a depth of 2m</t>
  </si>
  <si>
    <t>Soil Investigation (Geotechnical and geo-electrical) (Boreholes and trial pits)</t>
  </si>
  <si>
    <t>Temporary works</t>
  </si>
  <si>
    <t>Grading and landscaping on completion</t>
  </si>
  <si>
    <t>15.7</t>
  </si>
  <si>
    <t>Surfacing with gravel</t>
  </si>
  <si>
    <t>15.8</t>
  </si>
  <si>
    <t>Drainage system including Excavation, Backfill, Channel Slopping, Lean Conceret, Reinforcement, Formwork, Concrete Placement, Concrete Curing, Grating Plates, Filter aggregates, etc.</t>
  </si>
  <si>
    <t>15.9</t>
  </si>
  <si>
    <t>Sewage system (including Polyethylene Pipes, PVC Vent Pipes,  Toilet, Septic Tanks with sufficient size, Floor drain, Valves, etc.)</t>
  </si>
  <si>
    <t>15.9.1</t>
  </si>
  <si>
    <t>Underground Polyethylene Septic Tank for control building and Guard house, 6m^3</t>
  </si>
  <si>
    <t>15.9.2</t>
  </si>
  <si>
    <t>Underground Polyethylene Septic Tank for Technical staff Housing and Security staff Housing, 6m^3</t>
  </si>
  <si>
    <t>15.9.3</t>
  </si>
  <si>
    <t>Polyethylene Pipes, PVC Vent Pipes, Toilet, Floor drain, Valves, etc.</t>
  </si>
  <si>
    <t>15.10</t>
  </si>
  <si>
    <r>
      <t>Complete water supply system (potable water and fire water) including</t>
    </r>
    <r>
      <rPr>
        <strike/>
        <sz val="10"/>
        <rFont val="Arial"/>
        <family val="2"/>
      </rPr>
      <t xml:space="preserve"> </t>
    </r>
    <r>
      <rPr>
        <sz val="10"/>
        <rFont val="Arial"/>
        <family val="2"/>
      </rPr>
      <t xml:space="preserve">  pumps, pipes, valves, control panels, electric motors, indicative gauges/meters, etc.</t>
    </r>
  </si>
  <si>
    <t>15.10.1</t>
  </si>
  <si>
    <t>Water Pump, Suitable for filling the 10,000-litre water tank, Equipped with Inverter and Variable Frequency Drive(VFD).</t>
  </si>
  <si>
    <t>3  (2*duty/ 1*standby)</t>
  </si>
  <si>
    <t>15.10.2</t>
  </si>
  <si>
    <t>50,000 litre pressed steel water tank</t>
  </si>
  <si>
    <t>15.10.3</t>
  </si>
  <si>
    <t>Main overhead water supply prestressed steel water tank (10,000 lit.) with automatic control</t>
  </si>
  <si>
    <t>15.10.4</t>
  </si>
  <si>
    <t>Water system plumbing and accessories to circulate water from borehole to 50,000-litre reservoir and 10,000 litre overhead tank and associated terminal facilities</t>
  </si>
  <si>
    <t>15.10.5</t>
  </si>
  <si>
    <t>Borehole and all associated piping systems and pumps</t>
  </si>
  <si>
    <t>15.11</t>
  </si>
  <si>
    <t>Substation land boundary chain-link fence including security for watch and ward during construction phase, as per bid drawings</t>
  </si>
  <si>
    <t>15.12</t>
  </si>
  <si>
    <t>15.13</t>
  </si>
  <si>
    <t>Substation gates and access control system</t>
  </si>
  <si>
    <t>15.14</t>
  </si>
  <si>
    <t>Cable trenches / ducts  including Excavation, Backfill, Reinforced concrete, Lean Conceret, Formatting, Grout, Reinforcement, Galvanized anchor bolt, etc.</t>
  </si>
  <si>
    <t>15.15</t>
  </si>
  <si>
    <t>Substation road and fence Lighting System, with all ralated equipment including Lighting fixture and terminal boxes, Steel lighting poles with related terminals, fuses, fixtures, lamps and etc., cables and related accessories, distribution boards and etc.</t>
  </si>
  <si>
    <t>15.16</t>
  </si>
  <si>
    <t>Substation Control Building Civil works (including Excavation, concrete works, backfilling, and etc.) together with building services such as Lighting, Small Power System (including Lighting Panels, Conduits, Lighting Fixtures and etc.), Water Supply and Sewage System, HVAC, Water Solar Heating, Fire Detection and fire extinguishers (handheld and trolley-mounted), fire blankets, access control, etc.</t>
  </si>
  <si>
    <t>15.16.1</t>
  </si>
  <si>
    <t>Construction of Substation Control Building (including Excavation, concrete works, backfilling, and etc.) and Building services such as Lighting, Small Power System (including Lighting Panels, Conduits, Lighting Fixtures and etc.), Water Supply and Sewage System, access control, etc. (Acc. to bid drawings)</t>
  </si>
  <si>
    <t>m^2</t>
  </si>
  <si>
    <t>15.16.2</t>
  </si>
  <si>
    <t>Complete Split Unit, 9000 BTU/hr for Communication Room, Meeting Room, Office, Operator &amp; Scada Room</t>
  </si>
  <si>
    <t>15.16.3</t>
  </si>
  <si>
    <t>Complete Split Unit, 12000 BTU/hr for AC/DC Room</t>
  </si>
  <si>
    <t>15.16.4</t>
  </si>
  <si>
    <t>Exhaust Fan, 270 m3/hr for Toilets</t>
  </si>
  <si>
    <t>15.16.5</t>
  </si>
  <si>
    <t>Hood-450 CFM for Kitchen</t>
  </si>
  <si>
    <t>15.16.6</t>
  </si>
  <si>
    <t>Exhaust Fan, 2900 m3/hr for Battery Room (suitable for hazardous area)</t>
  </si>
  <si>
    <t>15.16.7</t>
  </si>
  <si>
    <t>Dry-Powder Fire extinguishers, 12 Kg for Store, AC/DC room, Archive Room, Communication Room, Meeting Room, Office, Operator &amp; Scada Room, Relay Room, and Corridor
(as required acc. to bid documents)</t>
  </si>
  <si>
    <t>15.16.8</t>
  </si>
  <si>
    <t>CO2 Fire extinguishers, 6 Kg for Store, AC/DC room, Archive Room, Communication Room, Meeting Room, Office, Operator &amp; Scada Room, Relay Room, and Corridor
(as required acc. to bid documents)</t>
  </si>
  <si>
    <t>15.16.9</t>
  </si>
  <si>
    <t>Solar Water Heater with backup electric heating element, Minimum Capacity 150-Liter.</t>
  </si>
  <si>
    <t>15.16.10</t>
  </si>
  <si>
    <t>All Other Mechanical/ Electrical/ Plumbing Installations (including Shower, Faucet, Basin, Sink, Eye Wash, Ceramic Floor Mounted Toilet, Pipes, Valves, etc.)</t>
  </si>
  <si>
    <t>15.17</t>
  </si>
  <si>
    <t>Substation Guard House and Telecom Collocation Room Civil works (including Excavation, concrete works, backfilling, and etc.) together with building services e.g. Lighting, Small Power System (including Lighting Panels, Conduits, Lighting Fixtures and etc.), Water Supply and Sewage System, HVAC (DX split units, fans, etc.), Water Solar Heating, Fire Detection and portable fire extinguishers (handheld and trolley-mounted), fire blankets, access control, etc.</t>
  </si>
  <si>
    <t>15.17.1</t>
  </si>
  <si>
    <t>Construction of Substation Guard House and Telecom Collocation Room (including Excavation, concrete works, backfilling, and etc.) and Building services such as Lighting, Small Power System (including Lighting Panels, Conduits, Lighting Fixtures and etc.), Water Supply and Sewage System, access control, etc. (Acc. to bid drawings)</t>
  </si>
  <si>
    <t>Complete Split Unit, 9000 BTU/hr for Customer Room, Main Equipment Room, and Guard Room</t>
  </si>
  <si>
    <t>15.17.2</t>
  </si>
  <si>
    <t>15.17.3</t>
  </si>
  <si>
    <t>Exhaust Fan, 240 m3/hr for Battery Room (suitable for hazardous area)</t>
  </si>
  <si>
    <t>15.17.4</t>
  </si>
  <si>
    <t>15.17.5</t>
  </si>
  <si>
    <t>Dry-Powder Fire extinguishers, 12 Kg for Customer Room, Main Equipment Room, Office, Guard Room, and Battery Room
(as required acc. to bid documents)</t>
  </si>
  <si>
    <t>15.17.6</t>
  </si>
  <si>
    <t>CO2 Fire extinguishers, 6 Kg for for Customer Room, Main Equipment Room, Office, Guard Room, and Battery Room
(as required acc. to bid documents)</t>
  </si>
  <si>
    <t>15.17.7</t>
  </si>
  <si>
    <t>15.17.8</t>
  </si>
  <si>
    <t>15.18</t>
  </si>
  <si>
    <t>Fire Detection and Alarm System (for Buildings)</t>
  </si>
  <si>
    <t>15.19</t>
  </si>
  <si>
    <t>Covered Car parking including foundation and structure equipped with sunshade suitable for 10 cars (acc. to bid drawings)</t>
  </si>
  <si>
    <t>15.20</t>
  </si>
  <si>
    <t>Foundation of 400kV equipment/support structures, including Excavation, Backfill, Reinforced concrete, Lean Conceret, Formatting, Grout, Reinforcement, Galvanized anchor bolt, etc. (Acc. to Bid Drawings/Documents)</t>
  </si>
  <si>
    <t>15.21</t>
  </si>
  <si>
    <t>Foundation of 220kV equipment/support structures, including Excavation, Backfill, Reinforced concrete, Lean Conceret, Formatting, Grout, Reinforcement, Galvanized anchor bolt, etc. (Acc. to Bid Drawings/Documents)</t>
  </si>
  <si>
    <t>15.22</t>
  </si>
  <si>
    <t>Foundation of gantries and other structures within substation (Acc. to Bid Drawings/Documents)</t>
  </si>
  <si>
    <t>15.23</t>
  </si>
  <si>
    <t>A.TR. foundation, Plinth and oil drain pits,  including Excavation, Backfill, Reinforced concrete, Lean Conceret, Formatting, Grout, Reinforcement, Galvanized anchor bolt, etc.
(Acc. to Bid Drawings/Documents)</t>
  </si>
  <si>
    <t>15.24</t>
  </si>
  <si>
    <t>Auxiliary Transformer foundation, Plinth and oil drain pit, including Excavation, Backfill, Reinforced concrete, Lean Conceret, Formatting, Grout, Reinforcement, Galvanized anchor bolt, etc. (Acc. to Bid Drawings/Documents)</t>
  </si>
  <si>
    <t>15.25</t>
  </si>
  <si>
    <t>Miscellaneous foundation to complete the works, including Excavation, Backfill, Reinforced concrete, Lean Conceret, Formatting, Grout, Reinforcement, Galvanized anchor bolt, etc. (such as NER, DG, tanks, etc.)</t>
  </si>
  <si>
    <t>15.26</t>
  </si>
  <si>
    <t>Firewalls for Power Transformers and VSRs, including Excavation, Backfill, Reinforced concrete, Lean Conceret, Formatting, Grout, Reinforcement, Galvanized anchor bolt, etc.
(Acc. to Bid Drawings/Documents)</t>
  </si>
  <si>
    <t>15.27</t>
  </si>
  <si>
    <t>Storage Warehouse including building services (e.g. Lighting, Small Power System (including Lighting Panels, Conduits, Lighting Fixtures and etc.), HVAC (fans, heaters, etc.), Fire Detection, hand held and trolley-mounted fire extinguishers and etc.)</t>
  </si>
  <si>
    <t>15.27.1</t>
  </si>
  <si>
    <t>Construction of Storage Warehouse  (including Excavation, concrete works, backfilling, and etc.) together with building services such as Lighting, Small Power System (including Lighting Panels, Conduits, Lighting Fixtures and etc.), Water Supply and Sewage System, access control, etc.</t>
  </si>
  <si>
    <t>15.27.2</t>
  </si>
  <si>
    <t>Wind-driven Cyclone Ventilator for Storage Warehouse, one per slope per span</t>
  </si>
  <si>
    <t>15.27.3</t>
  </si>
  <si>
    <t>Dry-Powder Fire extinguishers, 12 Kg for Storage (as required acc. to bid documents)</t>
  </si>
  <si>
    <t>15.27.4</t>
  </si>
  <si>
    <t>CO2 Fire extinguishers, 6 Kg for Storage
(as required acc. to bid documents)</t>
  </si>
  <si>
    <t>15.27.5</t>
  </si>
  <si>
    <t>15.28</t>
  </si>
  <si>
    <t>Diesel generator house Civil works (including Excavation, concrete works, backfilling, and etc.) together with building services (e.g. Lighting, Small Power System, Fire Detection and hand-held fire extinguishers)</t>
  </si>
  <si>
    <t>15.28.1</t>
  </si>
  <si>
    <r>
      <t xml:space="preserve">Construction of Diesel generator house (including Excavation, concrete works, backfilling, and etc.) and Building services (e.g. Lighting, Small Power System, HVAC (fans, etc.), Fire Detection hand held and trolley-mounted fire extinguishers and etc.) Acc. to bid drawings
</t>
    </r>
    <r>
      <rPr>
        <b/>
        <sz val="10"/>
        <rFont val="Arial"/>
        <family val="2"/>
      </rPr>
      <t xml:space="preserve">Note: </t>
    </r>
    <r>
      <rPr>
        <sz val="10"/>
        <rFont val="Arial"/>
        <family val="2"/>
      </rPr>
      <t>As per contractor's detail design and proposed package, the building size shall be considered accordingly without any surcharge.</t>
    </r>
  </si>
  <si>
    <t>15.29</t>
  </si>
  <si>
    <t>Fire water pump house Civil works (including Excavation, concrete works, backfilling, and etc.) together with building services (e.g. Lighting, Small Power System, HVAC (fans, etc.), Fire Detection hand held and trolley-mounted fire extinguishers and etc.) and borehole with underground reservoir (with adequate capacity to Client/Consultant Approval) of adequate capacity with automatic level control to serve requirements of substation yard and buildings, yard hydrant system, NFPA-listed and jockey pumps, and other required equipment/works to make a complete and functional system</t>
  </si>
  <si>
    <t>15.29.1</t>
  </si>
  <si>
    <r>
      <t xml:space="preserve">Construction of Fire water pump house (including Excavation, concrete works, backfilling, and etc.) and Building services (e.g. Lighting, Small Power System, HVAC (fans, etc.), Fire Detection hand held and trolley-mounted fire extinguishers and etc.) Acc. to bid drawings
</t>
    </r>
    <r>
      <rPr>
        <b/>
        <sz val="10"/>
        <rFont val="Arial"/>
        <family val="2"/>
      </rPr>
      <t xml:space="preserve">Note: </t>
    </r>
    <r>
      <rPr>
        <sz val="10"/>
        <rFont val="Arial"/>
        <family val="2"/>
      </rPr>
      <t>As per contractor's detail design and proposed package, the building size shall be considered accordingly without any surcharge.</t>
    </r>
  </si>
  <si>
    <t>15.29.2</t>
  </si>
  <si>
    <t>Ground Fire water supply prestressed steel reservoir (2 reservoirs, with total capacity of 230 m3) with automatic level control</t>
  </si>
  <si>
    <t>15.29.3</t>
  </si>
  <si>
    <t>Hydrant system for switchyard and at the entry of the control building.</t>
  </si>
  <si>
    <t>15.29.4</t>
  </si>
  <si>
    <t>Fire pump package (NFPA-listed and jockey pumps, etc.)</t>
  </si>
  <si>
    <t>15.29.5</t>
  </si>
  <si>
    <t>Other required equipment/works to make a complete and functional firefighting system</t>
  </si>
  <si>
    <t>15.29.6</t>
  </si>
  <si>
    <t>Dry-Powder Fire extinguishers, 12 Kg for Fire pump house
(as required acc. to bid documents)</t>
  </si>
  <si>
    <t>15.29.7</t>
  </si>
  <si>
    <t>CO2 Fire extinguishers, 6 Kg for Fire pump house
(as required acc. to bid documents)</t>
  </si>
  <si>
    <t>15.29.8</t>
  </si>
  <si>
    <t>Complete Split Unit, 12000 BTU/hr for Pump Room</t>
  </si>
  <si>
    <t>15.30</t>
  </si>
  <si>
    <t>Substation internal access road to bituminous standards complete with drainage facilities and culverts as necessary suitable for heavy machine's traffic, including Road leveling, Lean Conceret, Prefabricated concrete kerb, Base and Sub-base, Asphalt width 8&amp;6&amp;4&amp;3 meters, etc., as per bid drawing</t>
  </si>
  <si>
    <t>15.31</t>
  </si>
  <si>
    <r>
      <rPr>
        <sz val="10"/>
        <color rgb="FF000000"/>
        <rFont val="Arial"/>
        <family val="2"/>
      </rPr>
      <t xml:space="preserve">Substation external access road to bituminous standards from the nearest major road via a standard road junction to substation gate with channels and kerbs for drainage, with storm water draining into IBDs on either sides of the road (including Road leveling, Lean Conceret, Prefabricated concrete kerb, Base and Sub-base, Asphalt width 3.5 meters, Shoulders' width 1 meter, etc.), as per bid drawing suitable for heavy machine's traffic.
</t>
    </r>
    <r>
      <rPr>
        <b/>
        <sz val="10"/>
        <color rgb="FF000000"/>
        <rFont val="Arial"/>
        <family val="2"/>
      </rPr>
      <t>Note:</t>
    </r>
    <r>
      <rPr>
        <sz val="10"/>
        <color rgb="FF000000"/>
        <rFont val="Arial"/>
        <family val="2"/>
      </rPr>
      <t xml:space="preserve"> The access road length shall be included in the quoted price as required, and no surcharge is accepted.</t>
    </r>
  </si>
  <si>
    <t>km</t>
  </si>
  <si>
    <t>15.32</t>
  </si>
  <si>
    <t>400 kV Bay Control Rooms (BCRs) (including Excavation, concrete works, backfilling, and etc.) together with building services (e.g. Lighting, Small Power System including Lighting Panels, Conduits, Lighting Fixtures and etc.,AC and DC panel, HVAC, Fire Detection, hand held fire extinguishers and etc.)</t>
  </si>
  <si>
    <t>15.32.1</t>
  </si>
  <si>
    <t>Construction of 400 kV Bay Control Rooms (BCRs) (including Excavation, concrete works, backfilling, and etc.) and Building services (e.g. Lighting, Small Power System, Fire Detection and hand-held fire extinguishers) acc. to bid drawings</t>
  </si>
  <si>
    <t>15.32.3</t>
  </si>
  <si>
    <t>Split Unit, 12000 BTU/hr for BCR</t>
  </si>
  <si>
    <t>15.32.4</t>
  </si>
  <si>
    <t>Dry-Powder Fire extinguishers, 12 Kg for BCR</t>
  </si>
  <si>
    <t>15.32.5</t>
  </si>
  <si>
    <t>CO2 Fire extinguishers, 6 Kg for BCR</t>
  </si>
  <si>
    <t>15.33</t>
  </si>
  <si>
    <t>220 kV Bay Control Rooms (BCRs) (including Excavation, concrete works, backfilling, and etc.) together with building services (e.g. Lighting, Small Power System including Lighting Panels, Conduits, Lighting Fixtures and etc., ,AC and DC panel, HVAC, Fire Detection, hand held fire extinguishers and etc.)</t>
  </si>
  <si>
    <t>15.33.1</t>
  </si>
  <si>
    <t>Construction of 220 kV Bay Control Rooms (BCRs) (including Excavation, concrete works, backfilling, and etc.) and Building services (e.g. Lighting, Small Power System, Fire Detection and hand-held fire extinguishers) acc. to bid drawings</t>
  </si>
  <si>
    <t>15.33.3</t>
  </si>
  <si>
    <t>NO.</t>
  </si>
  <si>
    <t>15.33.4</t>
  </si>
  <si>
    <t>15.33.5</t>
  </si>
  <si>
    <t>15.33.6</t>
  </si>
  <si>
    <r>
      <rPr>
        <b/>
        <sz val="9"/>
        <color rgb="FF000000"/>
        <rFont val="Arial"/>
        <family val="2"/>
      </rPr>
      <t xml:space="preserve">MISCELLANEOUS PRICES FOR FOUNDATION WORKS: Special foundation works including pile caps, beams and modification to normal foundation to adapt specified foundation conditions to cater for particular soil conditions.
</t>
    </r>
    <r>
      <rPr>
        <i/>
        <sz val="9"/>
        <color rgb="FF000000"/>
        <rFont val="Arial"/>
        <family val="2"/>
      </rPr>
      <t xml:space="preserve">
NB: These shall only be applicable stated works have been approved by the Employer/Employer's Representative and executed</t>
    </r>
  </si>
  <si>
    <t>Stone masonry retaining wall in cement:sand (1:3) mortar</t>
  </si>
  <si>
    <t>Square meter</t>
  </si>
  <si>
    <t>1m x 1m x 1m rock filled gabion installed to protect foundations against erosion</t>
  </si>
  <si>
    <t>Linear Meter</t>
  </si>
  <si>
    <r>
      <t>Additional structural concrete (</t>
    </r>
    <r>
      <rPr>
        <i/>
        <u/>
        <sz val="9"/>
        <rFont val="Arial"/>
        <family val="2"/>
      </rPr>
      <t>grade C25/30 per eurocode notation</t>
    </r>
    <r>
      <rPr>
        <sz val="9"/>
        <rFont val="Arial"/>
        <family val="2"/>
      </rPr>
      <t>) including cost of formwork</t>
    </r>
  </si>
  <si>
    <t>cubic meter</t>
  </si>
  <si>
    <t>Additional excavation including reinstatement</t>
  </si>
  <si>
    <t>Additional steel reinfocing bars including supply, bending and placing</t>
  </si>
  <si>
    <t>tonnes</t>
  </si>
  <si>
    <t>Solid rock excavation  (including reinstatement)</t>
  </si>
  <si>
    <t>Rip-rap stone work, 0.5m deep to protect against erosion</t>
  </si>
  <si>
    <t>Imported Backfill material including placement</t>
  </si>
  <si>
    <t>15.34</t>
  </si>
  <si>
    <t>TOTAL PRICE ITEMS 15</t>
  </si>
  <si>
    <t>16.1.3</t>
  </si>
  <si>
    <t>16.1.4</t>
  </si>
  <si>
    <t>Solar PV Modules, Charge Controllers, Hybrid Inverters and Batteries for Outdoor and Indoor lighting  and associated panels/switchgears and accessories</t>
  </si>
  <si>
    <t>16.2.3</t>
  </si>
  <si>
    <t>16.2.4</t>
  </si>
  <si>
    <t>16.3.3</t>
  </si>
  <si>
    <t>415V ac Uninterruptible Power Supply Panel including isolating by-pass transformers, inverters, static switch, manual bypass switch, panels &amp; distribution boards</t>
  </si>
  <si>
    <t>17.1.1</t>
  </si>
  <si>
    <t>17.1.2</t>
  </si>
  <si>
    <t>17.2.2</t>
  </si>
  <si>
    <t>17.3.1</t>
  </si>
  <si>
    <t>17.3.2</t>
  </si>
  <si>
    <t>17.4.1</t>
  </si>
  <si>
    <t>17.8</t>
  </si>
  <si>
    <t>18.9</t>
  </si>
  <si>
    <t>19.2</t>
  </si>
  <si>
    <t>19.3</t>
  </si>
  <si>
    <t>19.4</t>
  </si>
  <si>
    <t>19.5</t>
  </si>
  <si>
    <t>Employer Communication</t>
  </si>
  <si>
    <t>19.5.1</t>
  </si>
  <si>
    <t>10 Mobile phones and airtime for Type 1 as specified in bid document</t>
  </si>
  <si>
    <t>19.5.2</t>
  </si>
  <si>
    <t>10 Mobile phones and airtime for Type 2 as specified in bid document</t>
  </si>
  <si>
    <t>19.6</t>
  </si>
  <si>
    <t>19.7</t>
  </si>
  <si>
    <t>19.8</t>
  </si>
  <si>
    <t>20</t>
  </si>
  <si>
    <t>Mobilization, Site Transport, Site Office and Permanent Living Provision as per Employer's Requirements, Clause 31, 32 &amp; 34 of Part 2-A of Employer's Requirements</t>
  </si>
  <si>
    <t>20.1</t>
  </si>
  <si>
    <t xml:space="preserve">Vehicles as per part 2-A </t>
  </si>
  <si>
    <t>20.1.1</t>
  </si>
  <si>
    <t>20.2</t>
  </si>
  <si>
    <t>Temporary Works, Site Offic, Site Storage and Living Accomodation as per  Part 2-A</t>
  </si>
  <si>
    <t>20.2.1</t>
  </si>
  <si>
    <t>Mobilization including all required equipment, machineries, devices, tools and facilities as specified in Clause 2.6 of section III of Part1 and Part 2-A</t>
  </si>
  <si>
    <t>20.2.2</t>
  </si>
  <si>
    <t>20.2.3</t>
  </si>
  <si>
    <t>Site power supply from local power network, etc.</t>
  </si>
  <si>
    <t>20.2.4</t>
  </si>
  <si>
    <t>Site temporary fencing with barbed wire</t>
  </si>
  <si>
    <t>20.2.5</t>
  </si>
  <si>
    <t>Project sign boards</t>
  </si>
  <si>
    <t>20.2.6</t>
  </si>
  <si>
    <t>Roads, sidewalks and parking</t>
  </si>
  <si>
    <t>20.2.7</t>
  </si>
  <si>
    <t>Road, fence and area lighting system with all ralated equipment including Lighting fixture and terminal boxes, Steel lighting poles with related terminals, cables, fuses, fixtures, lamps, related accessories and AC distribution outdoor cubicles</t>
  </si>
  <si>
    <t>20.2.8</t>
  </si>
  <si>
    <t>Landscaping including maintenance during entire duration of contract</t>
  </si>
  <si>
    <t>20.2.9</t>
  </si>
  <si>
    <t>Storage facilities</t>
  </si>
  <si>
    <t>20.2.10</t>
  </si>
  <si>
    <t>First aid facilities</t>
  </si>
  <si>
    <t>20.2.11</t>
  </si>
  <si>
    <t>Ambulance facilities</t>
  </si>
  <si>
    <t>20.2.12</t>
  </si>
  <si>
    <t>Drainage system</t>
  </si>
  <si>
    <t>20.2.13</t>
  </si>
  <si>
    <t>Sewage system</t>
  </si>
  <si>
    <t>20.2.14</t>
  </si>
  <si>
    <t>Water supply system</t>
  </si>
  <si>
    <t>20.2.15</t>
  </si>
  <si>
    <t>Site Toilets</t>
  </si>
  <si>
    <t>20.2.16</t>
  </si>
  <si>
    <t>Watch and ward and access control to site during construction</t>
  </si>
  <si>
    <t>20.2.17</t>
  </si>
  <si>
    <t>Site Internet connection and facilities</t>
  </si>
  <si>
    <t>20.3</t>
  </si>
  <si>
    <t>20.3.1</t>
  </si>
  <si>
    <t>Technical staff Housing Civil works (including Excavation, concrete works, backfilling, and etc.) together with building services e.g. Lighting, Small Power System, Water Supply and Sewage System, HVAC (DX split units, fans, etc.), Water Solar Heating, Fire Detection and hand held fire extinguishers,fire blankets, fully furnished</t>
  </si>
  <si>
    <t>Units</t>
  </si>
  <si>
    <t>20.3.1.1</t>
  </si>
  <si>
    <t>Construction of Technical staff Housing (including Excavation, concrete works, backfilling, and etc.) and Building services such as Lighting, Small Power System, Water Supply and Sewage System, access control, etc. Acc. to bid drawings</t>
  </si>
  <si>
    <t>20.3.1.2</t>
  </si>
  <si>
    <t>Complete Split Unit, 9000 BTU/hr for Bedrooms</t>
  </si>
  <si>
    <t>20.3.1.3</t>
  </si>
  <si>
    <t>Complete Split Unit, 12000 BTU/hr for Living and Dining Rooms</t>
  </si>
  <si>
    <t>20.3.1.4</t>
  </si>
  <si>
    <t>20.3.1.5</t>
  </si>
  <si>
    <t>20.3.1.6</t>
  </si>
  <si>
    <t>Dry-Powder Fire extinguishers, 12 Kg for Bedrooms, Living and Dining Room</t>
  </si>
  <si>
    <t>20.3.1.7</t>
  </si>
  <si>
    <t>CO2 Fire extinguishers, 6 Kg for  Bedrooms, Living and Dining Room</t>
  </si>
  <si>
    <t>20.3.1.8</t>
  </si>
  <si>
    <t>20.3.1.9</t>
  </si>
  <si>
    <t>20.3.1.10</t>
  </si>
  <si>
    <t>Other furniture and devices and facilities as in bid documents  (furniture, TV, wi-fi, IP phone, refrigrator, freezer, oven, hood, electric cookers gas cooker, water filter, etc.)</t>
  </si>
  <si>
    <t>20.3.2</t>
  </si>
  <si>
    <t>Security staff Housing Civil work (including Excavation, concrete works, backfilling, and etc.) together with building services e.g. Lighting, Small Power System, Water Supply and Sewage System, HVAC (DX split units, fans, etc.), Water Solar Heating, Fire Detection and hand held fire extinguishers,fire blankets, fully furnished</t>
  </si>
  <si>
    <t>20.3.2.1</t>
  </si>
  <si>
    <t>Construction of Security staff Housing (including Excavation, concrete works, backfilling, and etc.) and Building services such as Lighting, Small Power System, Water Supply and Sewage System, access control, etc. Acc. to bid drawings</t>
  </si>
  <si>
    <t>20.3.2.2</t>
  </si>
  <si>
    <t>Complete Split Unit,18000 BTU/hr for Staff Rooms</t>
  </si>
  <si>
    <t>20.3.2.3</t>
  </si>
  <si>
    <t>20.3.2.4</t>
  </si>
  <si>
    <t>20.3.2.5</t>
  </si>
  <si>
    <t>Dry-Powder Fire extinguishers, 12 Kg for Staff Rooms</t>
  </si>
  <si>
    <t>20.3.2.6</t>
  </si>
  <si>
    <t>CO2 Fire extinguishers, 6 Kg for Staff Rooms</t>
  </si>
  <si>
    <t>20.3.2.7</t>
  </si>
  <si>
    <t>Solar Water Heater with backup electric heating element, Minimum Capacity 150-Liter</t>
  </si>
  <si>
    <t>20.3.2.8</t>
  </si>
  <si>
    <t>20.3.2.9</t>
  </si>
  <si>
    <t>Other furniture and devices and facilities as in bid document (T.V, refrigrator, freezer, oven, hood, IP phone, etc.)</t>
  </si>
  <si>
    <t>20.3.3</t>
  </si>
  <si>
    <t>20.3.4</t>
  </si>
  <si>
    <t>Decorative gate for person entry at the staff housings</t>
  </si>
  <si>
    <t>20.5</t>
  </si>
  <si>
    <t xml:space="preserve">Cable TV network </t>
  </si>
  <si>
    <t>20.6</t>
  </si>
  <si>
    <t>Site Internet facilities</t>
  </si>
  <si>
    <t>20.7</t>
  </si>
  <si>
    <t xml:space="preserve">Diesel Generator 200kVA including generator control and protection panel and all peripheral equipment, reservior(s), and accessories for Technical and Security Staff Housing. including a shed for the generator set.  </t>
  </si>
  <si>
    <t>TOTAL PRICE ITEM 20</t>
  </si>
  <si>
    <t>21</t>
  </si>
  <si>
    <t>FACTORY ACCEPTANCE TESTS</t>
  </si>
  <si>
    <t>Provision as per Employers Requirements:
- Part 2-A, 
- Part 2-B, Relevant Clauses for Testing and Inspection</t>
  </si>
  <si>
    <t>21.1</t>
  </si>
  <si>
    <t>Auto Transformers FAT</t>
  </si>
  <si>
    <t>21.2</t>
  </si>
  <si>
    <t>Earthing &amp; Auxiliary transformers FAT</t>
  </si>
  <si>
    <t>21.3</t>
  </si>
  <si>
    <t>NER FAT</t>
  </si>
  <si>
    <t>21.4</t>
  </si>
  <si>
    <t>Instrument Transformers FAT</t>
  </si>
  <si>
    <t>21.5</t>
  </si>
  <si>
    <t>Circuit Breakers FAT</t>
  </si>
  <si>
    <t>21.6</t>
  </si>
  <si>
    <t>Disconnectors &amp; Earth Switches FAT</t>
  </si>
  <si>
    <t>21.7</t>
  </si>
  <si>
    <t>Surge Arrestors FAT</t>
  </si>
  <si>
    <t>21.8</t>
  </si>
  <si>
    <t>Conductors, Shield Wires, OPGW, clamps and connectors FAT</t>
  </si>
  <si>
    <t>21.9</t>
  </si>
  <si>
    <t>Post and String Insulators FAT</t>
  </si>
  <si>
    <t>21.10</t>
  </si>
  <si>
    <t>21.11</t>
  </si>
  <si>
    <t>21.12</t>
  </si>
  <si>
    <t>Substation Automation and Control System FAT</t>
  </si>
  <si>
    <t>21.13</t>
  </si>
  <si>
    <t>Telecommunication Equipment FAT</t>
  </si>
  <si>
    <t>21.14</t>
  </si>
  <si>
    <t>Fault Monitoring System FAT</t>
  </si>
  <si>
    <t>21.15</t>
  </si>
  <si>
    <t>Phasor Measurement Units FAT</t>
  </si>
  <si>
    <t>21.16</t>
  </si>
  <si>
    <t>110Vdc, 48Vdc Batteries, Battery Chargers and UPS FAT</t>
  </si>
  <si>
    <t>21.17</t>
  </si>
  <si>
    <t>AC and DC Distribution Panels FAT</t>
  </si>
  <si>
    <t>2.1.18</t>
  </si>
  <si>
    <t>21.19</t>
  </si>
  <si>
    <t>Gantries, Steel Structures and Accessories FAT</t>
  </si>
  <si>
    <t>21.21</t>
  </si>
  <si>
    <t>Other Equipment's FAT as required</t>
  </si>
  <si>
    <t>21.22</t>
  </si>
  <si>
    <t>TOTAL PRICE ITEM 21</t>
  </si>
  <si>
    <t>22</t>
  </si>
  <si>
    <t>TRAINING</t>
  </si>
  <si>
    <t>Provision as per bid document of Part 2-A of Employers Requirements</t>
  </si>
  <si>
    <t>22.1</t>
  </si>
  <si>
    <t xml:space="preserve">Equipment Sizing, Design and Calculations (4 Engineers for 3 weeks) </t>
  </si>
  <si>
    <t>22.2</t>
  </si>
  <si>
    <t>Protection and Control for Electrical Power Systems (4 Engineers for 3 weeks)</t>
  </si>
  <si>
    <t>22.3</t>
  </si>
  <si>
    <t>Power System Analysis (4 Engineers for 2 weeks)</t>
  </si>
  <si>
    <t>22.4</t>
  </si>
  <si>
    <t>Communication &amp; Substation Control System – Application &amp; Design (4 Engineers for 2 weeks)</t>
  </si>
  <si>
    <t>22.5</t>
  </si>
  <si>
    <t>Civil Engineering (4 Engineers for 3 weeks)</t>
  </si>
  <si>
    <t>22.6</t>
  </si>
  <si>
    <t>22.7</t>
  </si>
  <si>
    <t>Substation site Operation and Maintenance (20 Engineers for 4 weeks)</t>
  </si>
  <si>
    <t>22.8</t>
  </si>
  <si>
    <t>PMU, PDC and Wide-Area Monitoring System (5 Engineers for 3 weeks)</t>
  </si>
  <si>
    <t>22.11</t>
  </si>
  <si>
    <t>TOTAL PRICE ITEM 22</t>
  </si>
  <si>
    <t>23</t>
  </si>
  <si>
    <t>INTERNSHIP and EMPLOYMENT</t>
  </si>
  <si>
    <t>23.1</t>
  </si>
  <si>
    <t xml:space="preserve">Student Internship for the entire duration of the contract </t>
  </si>
  <si>
    <t>23.2</t>
  </si>
  <si>
    <t xml:space="preserve">Graduates Employment for the entire duration of the contract </t>
  </si>
  <si>
    <t>23.3</t>
  </si>
  <si>
    <t>TOTAL PRICE ITEM 23</t>
  </si>
  <si>
    <t>24</t>
  </si>
  <si>
    <t>SITE ACCEPTANCE TEST, PRE-COMMISSIONING, COMMISSIONING AND END-TO-END TESTING</t>
  </si>
  <si>
    <t>24.1</t>
  </si>
  <si>
    <t>Substation Site Acceptance Test, Pre-commissioning, commissioning, and also end-to-end testing including NCC/RCC/NSCC signaling and remote end relay settings modifications and associated testing and commissioning</t>
  </si>
  <si>
    <t>24.2</t>
  </si>
  <si>
    <t>TOTAL PRICE ITEM 24</t>
  </si>
  <si>
    <t>25</t>
  </si>
  <si>
    <r>
      <t xml:space="preserve">TOTAL PRICE SCHEDULE 4A KIMUKA SUBSTATION
</t>
    </r>
    <r>
      <rPr>
        <b/>
        <sz val="10"/>
        <color theme="1"/>
        <rFont val="Arial"/>
        <family val="2"/>
      </rPr>
      <t xml:space="preserve">Note: </t>
    </r>
    <r>
      <rPr>
        <sz val="10"/>
        <color theme="1"/>
        <rFont val="Arial"/>
        <family val="2"/>
      </rPr>
      <t>Contractor shall include and consider all activities which are necessary to complete the project works (including construction, erection, installation, mobilization, site transportation and accomodation, modification, replacement, relocation, tests, pre-commissioning, commissioning, training, internship and etc. as required)</t>
    </r>
  </si>
  <si>
    <t>SCHEDULE NO. 1B</t>
  </si>
  <si>
    <t>PLANT, EQUIPMENT AND MANDATORY SPARES SUPPLIED FROM ABROAD</t>
  </si>
  <si>
    <t>FOR KIMUKA TRANSMISSION LINES</t>
  </si>
  <si>
    <t xml:space="preserve">                  Unit</t>
  </si>
  <si>
    <t xml:space="preserve">Foreign Currency
(FC1) = </t>
  </si>
  <si>
    <t xml:space="preserve">Tower Grounding </t>
  </si>
  <si>
    <t>Tower Earthing / grounding as per technical specifications including counterpoise cables, earthing rods, compression jointing; connection to tower etc</t>
  </si>
  <si>
    <t xml:space="preserve">Basic tower earthing, Type A </t>
  </si>
  <si>
    <t>per tower</t>
  </si>
  <si>
    <t>Additional tower earthing, Type B</t>
  </si>
  <si>
    <t xml:space="preserve">Additional tower earthing, Type C </t>
  </si>
  <si>
    <t>Additional tower earthing, Type D</t>
  </si>
  <si>
    <t>Fence earthing</t>
  </si>
  <si>
    <t>STEEL TOWERS with stub</t>
  </si>
  <si>
    <r>
      <rPr>
        <sz val="9"/>
        <color rgb="FF000000"/>
        <rFont val="Arial"/>
        <family val="2"/>
      </rPr>
      <t xml:space="preserve">SELF-SUPPORTING STEEL TOWERS, COMPLETE WITH ALL PLATES, SAFETY DEVICES, FITTINGS, BOLTS, NUTS AND ACCESSORIES
</t>
    </r>
    <r>
      <rPr>
        <b/>
        <u/>
        <sz val="9"/>
        <color rgb="FF000000"/>
        <rFont val="Arial"/>
        <family val="2"/>
      </rPr>
      <t xml:space="preserve">Notes:
</t>
    </r>
    <r>
      <rPr>
        <i/>
        <sz val="9"/>
        <color rgb="FF000000"/>
        <rFont val="Arial"/>
        <family val="2"/>
      </rPr>
      <t>1. Quoted prices for items 2</t>
    </r>
    <r>
      <rPr>
        <i/>
        <sz val="9"/>
        <color rgb="FFFF0000"/>
        <rFont val="Arial"/>
        <family val="2"/>
      </rPr>
      <t xml:space="preserve">.03 to 2.06, 2.14 to 2.17,  2.25 to 2.28, 2.36 to 2.39,and 2.47 to 2.50 </t>
    </r>
    <r>
      <rPr>
        <i/>
        <sz val="9"/>
        <color rgb="FF000000"/>
        <rFont val="Arial"/>
        <family val="2"/>
      </rPr>
      <t xml:space="preserve">shall relate only the applicable 3m-, 6m-,9m-  and 12m-body extensions for the respective towers as given in the outline drawing and not including complete basic tower with extensions.
</t>
    </r>
    <r>
      <rPr>
        <sz val="9"/>
        <color rgb="FF000000"/>
        <rFont val="Arial"/>
        <family val="2"/>
      </rPr>
      <t xml:space="preserve">
</t>
    </r>
    <r>
      <rPr>
        <i/>
        <sz val="9"/>
        <color rgb="FF000000"/>
        <rFont val="Arial"/>
        <family val="2"/>
      </rPr>
      <t xml:space="preserve">2. Quoted prices </t>
    </r>
    <r>
      <rPr>
        <i/>
        <sz val="9"/>
        <color rgb="FFFF0000"/>
        <rFont val="Arial"/>
        <family val="2"/>
      </rPr>
      <t>2.07 to 2.10, 2.18 to 2.21, 2.29 to 2.32, 2.40 to 2.43, and 2.51 to 2.54</t>
    </r>
    <r>
      <rPr>
        <i/>
        <sz val="9"/>
        <color rgb="FF000000"/>
        <rFont val="Arial"/>
        <family val="2"/>
      </rPr>
      <t xml:space="preserve"> shall relate only the respective 1m-, 2m-, 3m- and 4m-leg extensions for the subject towers as given in the outline drawing.</t>
    </r>
  </si>
  <si>
    <t>Towers Type 400S (0-2°)</t>
  </si>
  <si>
    <t>Type S tower, basic tower (includes ±0m LE)</t>
  </si>
  <si>
    <t>Tower</t>
  </si>
  <si>
    <t>Type S tower, complete basic tower - 3m</t>
  </si>
  <si>
    <t>Type S tower , 3m Body extension</t>
  </si>
  <si>
    <t>Type S tower , 6m Body extension</t>
  </si>
  <si>
    <t>Type S tower , 9m Body extension</t>
  </si>
  <si>
    <t>Type S tower , 12m Body extension</t>
  </si>
  <si>
    <t>Type S tower , 1m Leg extension</t>
  </si>
  <si>
    <t>each</t>
  </si>
  <si>
    <t>Type S tower , 2m Leg extension</t>
  </si>
  <si>
    <t>Type S tower , 3m Leg extension</t>
  </si>
  <si>
    <t>Type S tower , 4m Leg extension</t>
  </si>
  <si>
    <t>Stubs complete with stub extensions, cleats, nut and bolts</t>
  </si>
  <si>
    <t>Towers Type 400T10 (0-10°)</t>
  </si>
  <si>
    <t>Type T10 tower, basic tower (includes ±0m LE)</t>
  </si>
  <si>
    <t>Type T10 tower, complete basic tower - 3m</t>
  </si>
  <si>
    <t>Type T10 tower , 3m Body extension</t>
  </si>
  <si>
    <t>Type T10 tower , 6m Body extension</t>
  </si>
  <si>
    <t>Type T10 tower , 9m Body extension</t>
  </si>
  <si>
    <t>Type T10 tower , 12m Body extension</t>
  </si>
  <si>
    <t>Type T10 tower , 1m Leg extension</t>
  </si>
  <si>
    <t>Type T10 tower , 2m Leg extension</t>
  </si>
  <si>
    <t>Type T10 tower , 3m Leg extension</t>
  </si>
  <si>
    <t>Type T10 tower , 4m Leg extension</t>
  </si>
  <si>
    <t>Towers Type 400T30 (10-30°)</t>
  </si>
  <si>
    <t>Type T30 tower, basic tower (includes ±0m LE)</t>
  </si>
  <si>
    <t>Type T30 tower, complete basic tower - 3m</t>
  </si>
  <si>
    <t>Type T30 tower , 3m Body extension</t>
  </si>
  <si>
    <t>Type T30 tower , 6m Body extension</t>
  </si>
  <si>
    <t>Type T30 tower , 9m Body extension</t>
  </si>
  <si>
    <t>Type T30 tower , 12m Body extension</t>
  </si>
  <si>
    <t>Type T30 tower , 1m Leg extension</t>
  </si>
  <si>
    <t>Type T30 tower , 2m Leg extension</t>
  </si>
  <si>
    <t>Type T30 tower , 3m Leg extension</t>
  </si>
  <si>
    <t>Type T30 tower , 4m Leg extension</t>
  </si>
  <si>
    <t>Towers Type 400T60 (30-60°)</t>
  </si>
  <si>
    <t>Type T60 tower, basic tower (includes ±0m LE)</t>
  </si>
  <si>
    <t>Type T60 tower, complete basic tower - 3m</t>
  </si>
  <si>
    <t>Type T60 tower , 3m Body extension</t>
  </si>
  <si>
    <t>Type T60 tower , 6m Body extension</t>
  </si>
  <si>
    <t>Type T60 tower , 9m Body extension</t>
  </si>
  <si>
    <t>Type T60 tower , 12m Body extension</t>
  </si>
  <si>
    <t>Type T60 tower , 1m Leg extension</t>
  </si>
  <si>
    <t>Type T60 tower , 2m Leg extension</t>
  </si>
  <si>
    <t>Type T60 tower , 3m Leg extension</t>
  </si>
  <si>
    <t>Type T60 tower , 4m Leg extension</t>
  </si>
  <si>
    <t>'Towers Type 400T90/TRM (60-90°/ 0-45°)</t>
  </si>
  <si>
    <t>Type T90/Ttrm tower, basic tower (includes ±0m LE)</t>
  </si>
  <si>
    <t>Type T90/Ttrm tower, complete basic tower - 3m</t>
  </si>
  <si>
    <t>Type T90/Ttrm  tower , 3m Body extension</t>
  </si>
  <si>
    <t>Type T90/Ttrm  tower , 6m Body extension</t>
  </si>
  <si>
    <t>Type T90/Ttrm tower , 9m Body extension</t>
  </si>
  <si>
    <t>Type T90/Ttrm  tower , 12m Body extension</t>
  </si>
  <si>
    <t>Type T90/Ttrm  tower , 1m Leg extension</t>
  </si>
  <si>
    <t>Type T90/Ttrm  tower , 2m Leg extension</t>
  </si>
  <si>
    <t>Type T90/Ttrm tower , 3m Leg extension</t>
  </si>
  <si>
    <t>TypeT90/Ttrm tower , 4m Leg extension</t>
  </si>
  <si>
    <t>Tower Obstruction Lighting complete including power supply, according to ICAO regulations, or other method, eg inductive, details to be provided.</t>
  </si>
  <si>
    <t xml:space="preserve"> per tower</t>
  </si>
  <si>
    <t>Tower Obstruction Lighting complete including independent solar power supply, according to ICAO regulations.</t>
  </si>
  <si>
    <t>Aircraft warning spheres 60cm diameter</t>
  </si>
  <si>
    <t>LINE CONDUCTOR INSULATORS AND FITTINGS</t>
  </si>
  <si>
    <t>Supply of Complete Insulator String assembly Sets including insulators and all fittings between tower and Conductor ( Suitable for  triple ACSR  "condor" conductor), including but not limited to all types of clamps, hardware, extension links, armor rods, counterweights, and all connections to Towers.</t>
  </si>
  <si>
    <t>Single Suspension String (210 KN)</t>
  </si>
  <si>
    <t>Double Suspension String (210 KN)</t>
  </si>
  <si>
    <t>Double Tension  String (420 KN)</t>
  </si>
  <si>
    <t>Single Tension  String (210 KN)</t>
  </si>
  <si>
    <t>Single Jumper Insulator 120 KN (Pilot Susp String)</t>
  </si>
  <si>
    <t>Spacer damper for  triple ACSR  'Condor' Conductor</t>
  </si>
  <si>
    <t>Spacer for  triple ACSR  'Condor' Conductor (for jumper loop)</t>
  </si>
  <si>
    <t>Vibration dampers</t>
  </si>
  <si>
    <t>Mid Span Joints</t>
  </si>
  <si>
    <t xml:space="preserve">Repair Sleeve </t>
  </si>
  <si>
    <t>Counterweights for suspension strings</t>
  </si>
  <si>
    <t>a) 40 kg</t>
  </si>
  <si>
    <t>b) 80 kg</t>
  </si>
  <si>
    <t>OPGW FITTINGS AND ACCESSORIES</t>
  </si>
  <si>
    <t xml:space="preserve">Supply of complete Sets of OPGW Fittings, including but not limited to all types of hardware fittings, clamps, extension links, armor rods, counterweights, earth bonds and all connections to Towers. </t>
  </si>
  <si>
    <t>Suspension set for OPGW</t>
  </si>
  <si>
    <t>Double dead end set passing  for OPGW (complete set for both sides of crossarm as per attached drowings)</t>
  </si>
  <si>
    <t>Splicing tension assembly for OPGW  (complete set for both sides of crossarm as per attached drowings)</t>
  </si>
  <si>
    <t>OPGW Joint Box  2 way</t>
  </si>
  <si>
    <t>OPGW Joint Box 3 way</t>
  </si>
  <si>
    <t>OPGW Joint Box 4 way</t>
  </si>
  <si>
    <t>ACS Shield wire FITTINGS AND ACCESSORIES</t>
  </si>
  <si>
    <t xml:space="preserve">Supply of complete Sets of ACS Fittings, including but not limited to all types of hardware fitings, clamps, extension links, armor rods, counterweights, earth bonds and all connections to Towers. </t>
  </si>
  <si>
    <t xml:space="preserve">Suspension Assembly </t>
  </si>
  <si>
    <t>Tension  Assembly (complete set for both sides of crossarm as per attached drowings)</t>
  </si>
  <si>
    <t>Vibration Dampers</t>
  </si>
  <si>
    <t>CONDUCTOR AND GROUND WIRES</t>
  </si>
  <si>
    <t xml:space="preserve">Supply of conductors and optical groundwire including all joints, sleeves, jumper loops, spacers and necessary dampers, earthing connections and all downleads inclusive of requisite accessories to facilitate transmission line termination on the substation gantries </t>
  </si>
  <si>
    <t>ACSR Conductor Code Name "Condor" for the double circuit; 3 phases per circuit,  triple bundle conductor per phase                                                                                                                                                                                                                                       Note: 
Allowances for sagging, jumpers etc within the line and at substation ends shall be part of the quoted contract price per km of line route length.</t>
  </si>
  <si>
    <t>route km</t>
  </si>
  <si>
    <r>
      <rPr>
        <sz val="9"/>
        <color rgb="FF000000"/>
        <rFont val="Arial"/>
        <family val="2"/>
      </rPr>
      <t xml:space="preserve">Optical Groundwire (OPGW) including all splicing and connections to joint boxes                                                                                                                                                                                                                                       </t>
    </r>
    <r>
      <rPr>
        <b/>
        <sz val="9"/>
        <color rgb="FF000000"/>
        <rFont val="Arial"/>
        <family val="2"/>
      </rPr>
      <t>Note:</t>
    </r>
    <r>
      <rPr>
        <sz val="9"/>
        <color rgb="FF000000"/>
        <rFont val="Arial"/>
        <family val="2"/>
      </rPr>
      <t xml:space="preserve"> 
Allowances for sagging, splicing as well as slacks allowed for  maintenance purposes within the line and at substation ends shall be part of the quoted contract price per km of line route length.</t>
    </r>
  </si>
  <si>
    <r>
      <rPr>
        <sz val="9"/>
        <color rgb="FF000000"/>
        <rFont val="Arial"/>
        <family val="2"/>
      </rPr>
      <t xml:space="preserve">ACS Shield wire 7/3.26 mm                                                                                                                                           </t>
    </r>
    <r>
      <rPr>
        <b/>
        <sz val="9"/>
        <color rgb="FF000000"/>
        <rFont val="Arial"/>
        <family val="2"/>
      </rPr>
      <t>Note:</t>
    </r>
    <r>
      <rPr>
        <sz val="9"/>
        <color rgb="FF000000"/>
        <rFont val="Arial"/>
        <family val="2"/>
      </rPr>
      <t xml:space="preserve"> 
Allowances for sagging, jumpers et c within the line and at substation ends shall be part of the quoted contract price per km of line route length.</t>
    </r>
  </si>
  <si>
    <t>ERS TOWER SET</t>
  </si>
  <si>
    <t>Suspension ERS Tower Set including modular tower/structure, foundation/base plate, insulators along with hardware fittings, container, anchors assemblies suitable for project soil condition, guy wire and accessories, installation and construction tools and other required equipment</t>
  </si>
  <si>
    <t>set</t>
  </si>
  <si>
    <t>Tension ERS Tower Set including modular tower/structure, foundation/base plate, insulators along with hardware fittings, container, anchors assemblies suitable for project soil condition, guy wire and accessories, installation and construction tools and other required equipment</t>
  </si>
  <si>
    <t>TOWER TYPE TESTS</t>
  </si>
  <si>
    <t>Tower type tests to destruction including supply, erection, recovery including all related costs as per employer requirements</t>
  </si>
  <si>
    <t>Tower Type S (Basic Tower + 12m BE + 4m LE)</t>
  </si>
  <si>
    <t>Per tower</t>
  </si>
  <si>
    <t>Tower type test to ultimate loading including supply, erection, dismantling, recovery including all related costs as per employer requirements</t>
  </si>
  <si>
    <t>Tower Type T10 (Basic Tower + 12m BE + 4m LE)</t>
  </si>
  <si>
    <t>Tower type T30 (Basic Tower + 12m BE + 4m LE)</t>
  </si>
  <si>
    <t>Tower type T60 (Basic Tower + 12m BE + 4m LE)</t>
  </si>
  <si>
    <t>Tower type T90/Ttrm (Basic Tower + 12m BE + 4m LE)</t>
  </si>
  <si>
    <t>TOTAL PRICE SCHEDULE 1B
KIMUKA TRANSMISSION LINE</t>
  </si>
  <si>
    <t>SCHEDULE NO. 2B</t>
  </si>
  <si>
    <t>PLANT, EQUIPMENT AND MANDATORY SPARES SUPPLIED FROM WITHIN EMPLOYERS COUNTRY</t>
  </si>
  <si>
    <t xml:space="preserve">               Unit</t>
  </si>
  <si>
    <t xml:space="preserve">Supply of Complete Insulator String Assembly Sets including insulators and all fittings between tower and Conductor ( Suitable for  triple ACSR  "condor" conductor), including but not limited to all types of clamps, hardware, extension links, armor rods, counterweights, and all connections to Towers. </t>
  </si>
  <si>
    <t>Supply of complete Sets of Fittings, including all types of clamps, extension links, armor rods, tower bonding clamps and all connections to Tower.</t>
  </si>
  <si>
    <r>
      <rPr>
        <sz val="9"/>
        <color rgb="FF000000"/>
        <rFont val="Arial"/>
        <family val="2"/>
      </rPr>
      <t xml:space="preserve">Optical Groundwire (OPGW) including all splicing and connections to joint boxes                                                                                                                                                                                                                                       </t>
    </r>
    <r>
      <rPr>
        <b/>
        <sz val="9"/>
        <color rgb="FF000000"/>
        <rFont val="Arial"/>
        <family val="2"/>
      </rPr>
      <t xml:space="preserve">Note: 
</t>
    </r>
    <r>
      <rPr>
        <sz val="9"/>
        <color rgb="FF000000"/>
        <rFont val="Arial"/>
        <family val="2"/>
      </rPr>
      <t>Allowances for sagging, splicing as well as slacks allowed for  maintenance purposes within the line and at substation ends shall be part of the quoted contract price per km of line route length.</t>
    </r>
  </si>
  <si>
    <t>TOTAL PRICE SCHEDULE 2B
KIMUKA TRANSMISSION LINE</t>
  </si>
  <si>
    <t>SCHEDULE NO. 3B</t>
  </si>
  <si>
    <t>Tower Design</t>
  </si>
  <si>
    <t>lump sum</t>
  </si>
  <si>
    <t>ERS design (tower, foundation and all related equipment, as well as installation manual and training) including type tests</t>
  </si>
  <si>
    <t>Foundation Design</t>
  </si>
  <si>
    <t>Conductor, shield wire and OPGW Design including hardware and fittings and type tests</t>
  </si>
  <si>
    <t>Line Profiling (preparation of plan and profile drawings, tower spotting and tower schedule in PLS-CADD software inclusive of cross diagonal profiles and any requisite foundation protection works)</t>
  </si>
  <si>
    <t>All other design works for completeness of the line design and its functionality.</t>
  </si>
  <si>
    <t>TOTAL PRICE SCHEDULE 3B
KIMUKA TRANSMISSION LINE</t>
  </si>
  <si>
    <t>SCHEDULE NO. 4B</t>
  </si>
  <si>
    <t xml:space="preserve">Foreign Currency (FC1) = </t>
  </si>
  <si>
    <t>Installation &amp; Other Services</t>
  </si>
  <si>
    <t>1.0</t>
  </si>
  <si>
    <t xml:space="preserve">GENERAL WORKS </t>
  </si>
  <si>
    <t>All necessary survey activities  including but not limited to survey of  crossing objects   including   pegging   of   towers,   diagonal   profiles   and   all   necessary documentation for the OHTL, soil investigations and route clearing &amp; access roads.</t>
  </si>
  <si>
    <t>Mobilization costs towards contractor's storage yards and facilities</t>
  </si>
  <si>
    <t>Complete detailed profile survey and setting out of the transmision line route including preparation of plan and profile drawings, tower spotting / pegging of tower positions, check surveys and preparation of associated reports, preparation of cross-diagonal profiles for all tower locations, tower schedules etc.</t>
  </si>
  <si>
    <t xml:space="preserve">Prices for comprehensive/detailed soil investigations and tests including  all overheads and earth resistance data per location as Specified </t>
  </si>
  <si>
    <t>Machine boring of single bore hole up to a depth of 10meters including all necessray drilling, sampling, laboratory testing of samples, the preparation of reports, including correlations with in-situ tests detailed in relevant sections of specifications and in line with recommendations for design of foundations: including all mobilisation and demobilistaion costs and all transport of equipment between tower sites (SPT)</t>
  </si>
  <si>
    <t>Sub-soil investigations at tower locations by means of in-situ penetrometer, vane test or bearing test per spefications to determine class of foundation to be installed</t>
  </si>
  <si>
    <r>
      <rPr>
        <b/>
        <sz val="10"/>
        <color rgb="FF000000"/>
        <rFont val="Arial"/>
        <family val="2"/>
      </rPr>
      <t xml:space="preserve">Line access / wayleave trace clearance
</t>
    </r>
    <r>
      <rPr>
        <sz val="10"/>
        <color rgb="FF000000"/>
        <rFont val="Arial"/>
        <family val="2"/>
      </rPr>
      <t>Shall include bush clearing along the way leave trace of the transmission line route as well as requisite access roads</t>
    </r>
    <r>
      <rPr>
        <sz val="9"/>
        <rFont val="Arial"/>
        <family val="2"/>
      </rPr>
      <t xml:space="preserve"> per specifications</t>
    </r>
  </si>
  <si>
    <t>Relocation / Undergrounding with underground cables of Low Voltage / Medium Voltage Distribution Power Lines.
NB: Upon conclusion of plan and profile designs and these works are found necessary, they shall be undertaken as shall be advised by the Project Manager upon consultation with the owner (KPLC). KPLC usually undertakes these works upon payment and contractor shall make necessary arrangements with them.</t>
  </si>
  <si>
    <t>Costs towards relocation/ undergrounding of existing 66 kV lines that new line will cross or in some instances their presence would affect tower spotting or related lines operation in their O&amp;M phase.</t>
  </si>
  <si>
    <t>1.5.2</t>
  </si>
  <si>
    <t>Paying for relocation/ undergrounding of existing 33 kV lines that new line will cross or in some instances their presence would affect tower spotting or related lines operation in their O&amp;M phase.</t>
  </si>
  <si>
    <t>1.5.3</t>
  </si>
  <si>
    <t>Paying for relocation/ undergrounding of existing 11 kV lines that new line will cross or in some instances their presence would affect tower spotting or related lines operation in their O&amp;M phase.</t>
  </si>
  <si>
    <t>1.5.4</t>
  </si>
  <si>
    <t>Paying for relocation/ undergrounding of existing 0.415 kV (below 11 kV) lines that new line will cross or in some instances their presence would affect tower spotting or related lines operation in their O&amp;M phase.</t>
  </si>
  <si>
    <t>Installation of Farm Gates to Approval</t>
  </si>
  <si>
    <t>2.0</t>
  </si>
  <si>
    <t>FOUNDATION WITH STUB</t>
  </si>
  <si>
    <t>Installation of complete foundations for various Tower Types according to the specification, including but not limited to; stubs, cleats and setting, transport, excavation, installation of stubs, all necessary reinforcement, shuttering, concreting, backfilling, compacting, complete tower earthing and their connections to tower, measuring of earth resistance and submitting of records to Employer / Engineer, according to drawings and regulations of the Employer. Soil class definition according to permissible soil pressure and in agreement with the design and specifications. Price of all required material i.e concrete and steel reinforcement is deemed included</t>
  </si>
  <si>
    <t xml:space="preserve"> Complete Foundation Works for Type 400S (0-2°) Tower</t>
  </si>
  <si>
    <t>Class 1 (rock)</t>
  </si>
  <si>
    <t>Class 2 Pad and Chimney</t>
  </si>
  <si>
    <t>Class 3 Pad and Chimney</t>
  </si>
  <si>
    <t>Class 4 Pad and Chimney</t>
  </si>
  <si>
    <t>Class 4W Pad and Chimney</t>
  </si>
  <si>
    <t>Class 5 Pad and Chimney</t>
  </si>
  <si>
    <t>Class 5W Pad and Chimney</t>
  </si>
  <si>
    <t xml:space="preserve"> Complete Foundation Works for Type 400T10 (0-10°) Tower</t>
  </si>
  <si>
    <t>Complete Foundation Works for Type 400T30 (10-30°) Tower</t>
  </si>
  <si>
    <t>Complete Foundation Works for Type 400T60 (30-60°) Tower</t>
  </si>
  <si>
    <t>Complete Foundation Works for Type 400T90/TRM (60-90°/ 0-45°) Tower</t>
  </si>
  <si>
    <r>
      <rPr>
        <b/>
        <sz val="9"/>
        <color rgb="FF000000"/>
        <rFont val="Arial"/>
        <family val="2"/>
      </rPr>
      <t xml:space="preserve">MISCELLANEOUS PRICES FOR FOUNDATION WORKS: Special foundation works including pile caps, beams and modification to normal foundation to adapt specified foundation classes to cater for particular soil conditions.
</t>
    </r>
    <r>
      <rPr>
        <i/>
        <sz val="9"/>
        <color rgb="FF000000"/>
        <rFont val="Arial"/>
        <family val="2"/>
      </rPr>
      <t xml:space="preserve">
NB: These shall only be applicable to stated works that have been approved by the Employer/Employer's Representative and executed</t>
    </r>
  </si>
  <si>
    <t>Additional steel reinforcing bars including supply, bending and placing</t>
  </si>
  <si>
    <t>Solid rock excavation excluding Class 1 foundations (including reinstatement)</t>
  </si>
  <si>
    <t>Rip-rap stone work, 0.5m deep over tower base to protect against erosion</t>
  </si>
  <si>
    <t>TOWER GROUNDING</t>
  </si>
  <si>
    <t>All tower groundings including but not limited to  excavation, laying of counterpoise, connection to towers including all clamps or other connections, corrosion protection, backfilling, compaction and measuring of ohmic value (regardless of the grounding type, includes any required grounding works such as fence earthing). This shall be in compliance with specifications and approved drawings</t>
  </si>
  <si>
    <t>Metallic / electric fence earthing</t>
  </si>
  <si>
    <t>Measurement of electrical footing resistance to earth at each tower site, including recording in an approved manner</t>
  </si>
  <si>
    <t>STEEL TOWERS</t>
  </si>
  <si>
    <r>
      <rPr>
        <b/>
        <sz val="9"/>
        <color rgb="FF000000"/>
        <rFont val="Arial"/>
        <family val="2"/>
      </rPr>
      <t xml:space="preserve">Complete tower erection works in accordance with specifications along with approved drawings which shall include but not limited to handling, storage at site and distribution to individual sites, installation of tower accessories, anti-theft bolts etc. Securing against vandalism during construction
Notes:
</t>
    </r>
    <r>
      <rPr>
        <i/>
        <sz val="9"/>
        <color rgb="FF000000"/>
        <rFont val="Arial"/>
        <family val="2"/>
      </rPr>
      <t>1. Quoted prices for items 5.1.3 to 5.1.6, 5.2.4 to 5.2.7, 5.3.5 to 5.3.8, 5.3.16, to 5.3.19,  and 5.3.27 to 5.3.30 shall relate only the applicable 3m-, 6m- , 9m and 12m-body extensions for the respective towers as given in the outline drawing and not including complete basic tower with extensions.
2. Quoted prices 5.1.7 to 5.20, 5.2.8 to 5.3.1, 5.3.9 to 5.3.12, 5.3.20 to 5.3.23, and 5.3.31 to 5.3.34 shall relate only the respective 1m-, 2m-, 3m- and 4m-leg extensions for the subject towers as given in the outline drawing.</t>
    </r>
  </si>
  <si>
    <t>Complete Erection Works of Type 400S (0-2°) Tower</t>
  </si>
  <si>
    <t>5.1.1</t>
  </si>
  <si>
    <t>5.1.2</t>
  </si>
  <si>
    <t>5.1.3</t>
  </si>
  <si>
    <t>5.1.4</t>
  </si>
  <si>
    <t>5.1.5</t>
  </si>
  <si>
    <t>5.1.6</t>
  </si>
  <si>
    <t>5.1.7</t>
  </si>
  <si>
    <t>5.1.8</t>
  </si>
  <si>
    <t>5.1.9</t>
  </si>
  <si>
    <t>5.2.1</t>
  </si>
  <si>
    <t>Complete Erection Works of Type 400T10 (0-10°) Tower</t>
  </si>
  <si>
    <t>5.2.2.</t>
  </si>
  <si>
    <t>5.2.3</t>
  </si>
  <si>
    <t>5.2.4</t>
  </si>
  <si>
    <t>5.2.5</t>
  </si>
  <si>
    <t>5.2.6</t>
  </si>
  <si>
    <t>5.2.7</t>
  </si>
  <si>
    <t>5.2.8</t>
  </si>
  <si>
    <t>5.2.9</t>
  </si>
  <si>
    <t>5.3.0</t>
  </si>
  <si>
    <t>5.3.1</t>
  </si>
  <si>
    <t>5.3.2</t>
  </si>
  <si>
    <t>Complete Erection Works of  Type 400T30 (10-30°) Tower</t>
  </si>
  <si>
    <t>5.3.3</t>
  </si>
  <si>
    <t>5.3.4</t>
  </si>
  <si>
    <t>5.3.5</t>
  </si>
  <si>
    <t>5.3.6</t>
  </si>
  <si>
    <t>5.3.7</t>
  </si>
  <si>
    <t>5.3.8</t>
  </si>
  <si>
    <t>5.3.9</t>
  </si>
  <si>
    <t>5.3.10</t>
  </si>
  <si>
    <t>5.3.11</t>
  </si>
  <si>
    <t>5.3.12</t>
  </si>
  <si>
    <t>5.3.13</t>
  </si>
  <si>
    <t>Complete Erection Works of  Type  400T60 (30-60°) Tower</t>
  </si>
  <si>
    <t>5.3.14</t>
  </si>
  <si>
    <t>5.3.15</t>
  </si>
  <si>
    <t>5.3.16</t>
  </si>
  <si>
    <t>5.3.17</t>
  </si>
  <si>
    <t>5.3.18</t>
  </si>
  <si>
    <t>5.3.19</t>
  </si>
  <si>
    <t>5.3.20</t>
  </si>
  <si>
    <t>5.3.21</t>
  </si>
  <si>
    <t>5.3.22</t>
  </si>
  <si>
    <t>5.3.23</t>
  </si>
  <si>
    <t>5.3.24</t>
  </si>
  <si>
    <t>Complete Erection Works of  Type  400T90/TRM (60-90°/ 0-45°)</t>
  </si>
  <si>
    <t>5.3.25</t>
  </si>
  <si>
    <t>5.3.26</t>
  </si>
  <si>
    <t>5.3.27</t>
  </si>
  <si>
    <t>5.3.28</t>
  </si>
  <si>
    <t>5.3.29</t>
  </si>
  <si>
    <t>5.3.30</t>
  </si>
  <si>
    <t>5.3.31</t>
  </si>
  <si>
    <t>5.3.32</t>
  </si>
  <si>
    <t>5.3.33</t>
  </si>
  <si>
    <t>5.3.34</t>
  </si>
  <si>
    <t>Painting of towers for day marking of aerial obstructions (in bands of white and red including all necessary material) according to specification and ICAO recommendations.</t>
  </si>
  <si>
    <t>Provision of temporary backstays to accommodate temporary termination of conductors on tension towers.</t>
  </si>
  <si>
    <t>Lumpsum</t>
  </si>
  <si>
    <r>
      <rPr>
        <b/>
        <sz val="9"/>
        <color rgb="FF000000"/>
        <rFont val="Arial"/>
        <family val="2"/>
      </rPr>
      <t xml:space="preserve">PRICES FOR MISCELLANEOUS STEEL WORKS FABRICATED IN LINE WITH SPECIFICATIONS, PRICES FOR SPECIAL TOWERS, SPECIAL EXTENSIONS AND MODIFICATIONS 
NB: </t>
    </r>
    <r>
      <rPr>
        <i/>
        <sz val="9"/>
        <color rgb="FF000000"/>
        <rFont val="Arial"/>
        <family val="2"/>
      </rPr>
      <t>These shall only be applicable where special towers, special extensions and modifications and any miscellaneous steel works have been approved by the Employer/Employer's Representative</t>
    </r>
    <r>
      <rPr>
        <b/>
        <sz val="9"/>
        <color rgb="FF000000"/>
        <rFont val="Arial"/>
        <family val="2"/>
      </rPr>
      <t>.</t>
    </r>
  </si>
  <si>
    <t>Structural Mild Steel</t>
  </si>
  <si>
    <t>Structural High Tensile Steel</t>
  </si>
  <si>
    <t>INSTALLATION OF CONDUCTORS AND GROUND WIRES (OPGW)</t>
  </si>
  <si>
    <t>Complete stringing works for phase conductors and ground wire (OPGW) inclusive of related hardware and fittings installation. All costs for distribution from storage to individual tower sites and complete installation upto gantry according to the Specifications and approved drawings and plans of insulator string assemblies and fittings, extension links, armor rods, conductors and earthwires to correct sags, jumpers, sleevs, joint works, vibration dampers, counterweights, earth bonds, downleads et c as required and temporary guarding and scaffolding at crossings shall be included in the quoted prices. This shall include all requisite tests across joints for phase conductors as well as OTDR test for OPGW once concluded amongst others.</t>
  </si>
  <si>
    <t>ACSR Conductor Code Name "Condor" for the double circuit; 3 phases per circuit,  triple bundle conductor per phase                                                                                                                                                                                                                                       Note: 
Allowances for sagging, jumpers et c within the line and at substation ends shall be part of the quoted contract price per km of line route length.</t>
  </si>
  <si>
    <r>
      <rPr>
        <sz val="9"/>
        <color rgb="FF000000"/>
        <rFont val="Arial"/>
        <family val="2"/>
      </rPr>
      <t xml:space="preserve">ACS Shield wire 7/3.26 mm                                                                                                                                           </t>
    </r>
    <r>
      <rPr>
        <b/>
        <sz val="9"/>
        <color rgb="FF000000"/>
        <rFont val="Arial"/>
        <family val="2"/>
      </rPr>
      <t xml:space="preserve">Note: 
</t>
    </r>
    <r>
      <rPr>
        <sz val="9"/>
        <color rgb="FF000000"/>
        <rFont val="Arial"/>
        <family val="2"/>
      </rPr>
      <t>Allowances for sagging, jumpers et c within the line and at substation ends shall be part of the quoted contract price per km of line route length.</t>
    </r>
  </si>
  <si>
    <r>
      <t>FACTORY ACCEPTANCE TESTS (FAT)
 (</t>
    </r>
    <r>
      <rPr>
        <sz val="9"/>
        <rFont val="Arial"/>
        <family val="2"/>
      </rPr>
      <t xml:space="preserve">NB: </t>
    </r>
    <r>
      <rPr>
        <b/>
        <i/>
        <sz val="9"/>
        <rFont val="Arial"/>
        <family val="2"/>
      </rPr>
      <t>Quoted prices shall be all inclusive.)</t>
    </r>
  </si>
  <si>
    <t>Tower and related stub materials as well as tower accessories FAT prior to shipment</t>
  </si>
  <si>
    <t>lot</t>
  </si>
  <si>
    <t>Factory inspections and test witnessing for Conductor per specifications</t>
  </si>
  <si>
    <t>Factory inspections and test witnessing for OPGW per specifications</t>
  </si>
  <si>
    <r>
      <t>Factory inspections and test witnessing for Line conductor Insulators per specifications (</t>
    </r>
    <r>
      <rPr>
        <i/>
        <sz val="9"/>
        <rFont val="Arial"/>
        <family val="2"/>
      </rPr>
      <t>across the various types and configurations</t>
    </r>
    <r>
      <rPr>
        <sz val="9"/>
        <rFont val="Arial"/>
        <family val="2"/>
      </rPr>
      <t>)</t>
    </r>
  </si>
  <si>
    <t>ERS tower sets FAT  (1No. Each for Suspension and Tension Sets)</t>
  </si>
  <si>
    <t>7.8.1</t>
  </si>
  <si>
    <t>Tower type test for Suspension Tower Type S { i.e. Tower Type S (Basic Tower + 12m BE + 4m LE) } to destruction including supply, erection, recovery including all related costs as per employer requirements</t>
  </si>
  <si>
    <t>7.8.2</t>
  </si>
  <si>
    <t>Tower type tests to ultimate loading including supply, erection, dismantling, recovery including all related costs as per employer requirements for underlisted tension towers</t>
  </si>
  <si>
    <t>a) Tower Type T10 (Basic Tower + 12m BE + 4m LE)</t>
  </si>
  <si>
    <t>b) Tower type T30 (Basic Tower + 12m BE + 4m LE)</t>
  </si>
  <si>
    <t>c) Tower type T60/T90/Ttrm (Basic Tower + 12m BE + 4m LE)</t>
  </si>
  <si>
    <t>Other Implementation Works</t>
  </si>
  <si>
    <t>Dismantling of the surplus part of the existing lines, packing and delivery to client's store and all associated works</t>
  </si>
  <si>
    <t xml:space="preserve">Re-tensioning a part of existing lines and all associated works in order to connect the new lines to the existing ones </t>
  </si>
  <si>
    <t>All necessary activities to connect all the project new transmission lines to the existing ones, including temporary by pass works,  eventual connection to the substations</t>
  </si>
  <si>
    <t>Re-location of existing lines in Suswa and Isinya substation so as to ensure both circuits are connected to the 400kV bus bar</t>
  </si>
  <si>
    <t>ERS towers assembly and dissambly and handover to the employer</t>
  </si>
  <si>
    <t>Tree growing initiative</t>
  </si>
  <si>
    <t xml:space="preserve">Growing 50,000 trees </t>
  </si>
  <si>
    <t>TOTAL PRICE SCHEDULE 4B
KIMUKA TRANSMISSION LINE</t>
  </si>
  <si>
    <t>SCHEDULE NO. 5</t>
  </si>
  <si>
    <t>GRAND SUMMARY OF PRICES FOR KIMUKA SUBSTATION AND TRANSMISSION LINES</t>
  </si>
  <si>
    <t>1A</t>
  </si>
  <si>
    <t>Total of Schedule No. 1A
KIMUKA SS
Plant, Equipment and Mandatory Spare Parts Supplied
from Abroad</t>
  </si>
  <si>
    <t>2A</t>
  </si>
  <si>
    <t>Total of Schedule No. 2A
KIMUKA SS
Plant, Equipment and Mandatory Spare Parts Supplied
from within Employer's Country</t>
  </si>
  <si>
    <t>3A</t>
  </si>
  <si>
    <t>Total of Schedule No. 3A
KIMUKA SS
Design Services</t>
  </si>
  <si>
    <t>4A</t>
  </si>
  <si>
    <t>Total of Schedule No. 4A
KIMUKA SS
Installation and other Services</t>
  </si>
  <si>
    <t>A</t>
  </si>
  <si>
    <t>TOTAL PRICES
KIMUKA SUBSTATION
(SCHEDULES 1A-4A) [1A+2A+3A+4A]</t>
  </si>
  <si>
    <t>1B</t>
  </si>
  <si>
    <t>Total of Schedule No. 1B
KIMUKA TL
Plant, Equipment and Mandatory Spare Parts Supplied
from Abroad</t>
  </si>
  <si>
    <t>2B</t>
  </si>
  <si>
    <t>Total of Schedule No. 2B
KIMUKA TL
Plant, Equipment and Mandatory Spare Parts Supplied
from within Employer's Country</t>
  </si>
  <si>
    <t>3B</t>
  </si>
  <si>
    <t>Total of Schedule No. 3B
KIMUKA TL
Design Services</t>
  </si>
  <si>
    <t>4B</t>
  </si>
  <si>
    <t>Total of Schedule No. 4B
KIMUKA TL
Installation and other Services</t>
  </si>
  <si>
    <t>B</t>
  </si>
  <si>
    <t>TOTAL PRICES
KIMUKA TRANSMISSION LINE
(SCHEDULES 1B-4B) [1B+2B+3B+4B]</t>
  </si>
  <si>
    <t>C</t>
  </si>
  <si>
    <t>TOTAL PRICES KIMUKA (SUBSTATION + TRANSMISSION LINE excluding provisional sum) [A+B]</t>
  </si>
  <si>
    <t>D</t>
  </si>
  <si>
    <t>PROVISIONAL SUM</t>
  </si>
  <si>
    <t>E</t>
  </si>
  <si>
    <t>TOTAL PRICE KIMUKA (SUBSTATION + TRANSMISSION LINE including provisional sum) [C+D]</t>
  </si>
  <si>
    <t>SCHEDULE NO. 6</t>
  </si>
  <si>
    <t>RECOMMENDED OPTIONAL SPARE PARTS</t>
  </si>
  <si>
    <t xml:space="preserve">                   Unit</t>
  </si>
  <si>
    <t>Foreign Manufacture Price (CIP)</t>
  </si>
  <si>
    <t>Local
Manufacture
Price (CIP)</t>
  </si>
  <si>
    <t xml:space="preserve">Total Price for Estimated Quantity    </t>
  </si>
  <si>
    <t>FC</t>
  </si>
  <si>
    <t>1</t>
  </si>
  <si>
    <t>400kV Circuit breaker (3-phase)</t>
  </si>
  <si>
    <t>220kV Circuit breaker (3-phase)</t>
  </si>
  <si>
    <t>400kV Disconnector, motorised 
(3-phase) complete with one integral motorised earth switch</t>
  </si>
  <si>
    <t>400kV Disconnector, motorised 
(3-phase) complete with two integral motorised earth switches</t>
  </si>
  <si>
    <t>220kV Disconnector, motorised 
(3-phase) complete with one integral motorised earth switch</t>
  </si>
  <si>
    <t>220kV Disconnector, motorised 
(3-phase) complete with two integral motorised earth switches</t>
  </si>
  <si>
    <t>400kV Surge arrester (1-phase) including surge counter and earth leakage meter</t>
  </si>
  <si>
    <t xml:space="preserve">400kV Post type current transformer
Protection and Measuring 
Five Cores
(1-phase) </t>
  </si>
  <si>
    <t xml:space="preserve">400kV Post type current transformer
High Accuracy Tariff Metering 
Two Cores
(1-phase) </t>
  </si>
  <si>
    <t xml:space="preserve">220kV Post type current transformer
Protection and Measuring 
Five Cores
(1-phase) </t>
  </si>
  <si>
    <t xml:space="preserve">220kV Post type current transformer
High Accuracy Tariff Metering OHL
Two Cores
(1-phase) </t>
  </si>
  <si>
    <t xml:space="preserve">Capacitive voltage transformer
Protection and Measuring 
(1-phase) </t>
  </si>
  <si>
    <t xml:space="preserve">Capacitive voltage transformer
High Accuracy Tariff Metering 
(1-phase) </t>
  </si>
  <si>
    <t>400kV Post insulator</t>
  </si>
  <si>
    <t>400kV Strain insulator</t>
  </si>
  <si>
    <t>220kV Post insulator</t>
  </si>
  <si>
    <t>220kV Strain insulator</t>
  </si>
  <si>
    <t>400kV Conductor - Tubular</t>
  </si>
  <si>
    <t>400kV Conductor - Stranded</t>
  </si>
  <si>
    <t>400kV Connectors - Tube</t>
  </si>
  <si>
    <t>400kV Connectors - Stranded</t>
  </si>
  <si>
    <t>220kV Conductor - Tubular</t>
  </si>
  <si>
    <t>26</t>
  </si>
  <si>
    <t>220kV Conductor - Stranded</t>
  </si>
  <si>
    <t>27</t>
  </si>
  <si>
    <t>220kV Connectors - Tube</t>
  </si>
  <si>
    <t>28</t>
  </si>
  <si>
    <t>220kV Connectors - Stranded</t>
  </si>
  <si>
    <t>29</t>
  </si>
  <si>
    <t>Point On Wave (POW) Switching relay ( Synchronous Switching Controller)</t>
  </si>
  <si>
    <t>Line distance protection relay</t>
  </si>
  <si>
    <t>Line differential protection relay type 1</t>
  </si>
  <si>
    <t>Line differential protection relay type 2</t>
  </si>
  <si>
    <t>Bay Control and protection relay</t>
  </si>
  <si>
    <t>Transformer differential protection relay</t>
  </si>
  <si>
    <t>Bay module for busbar protection relay</t>
  </si>
  <si>
    <t>Station LAN Switches</t>
  </si>
  <si>
    <t>TARIFF METER</t>
  </si>
  <si>
    <t>87HVC Connection Protection relay</t>
  </si>
  <si>
    <t xml:space="preserve"> 50/51(N) Protection relay</t>
  </si>
  <si>
    <t xml:space="preserve">TOTAL PRICE ITEMS </t>
  </si>
  <si>
    <t xml:space="preserve">SUMMARY OF COST ESTIMATION FOR KIMUKA SUBSTATION </t>
  </si>
  <si>
    <t>Contrator's Surplus Factor</t>
  </si>
  <si>
    <t>Exchange rate</t>
  </si>
  <si>
    <t>Civil Works</t>
  </si>
  <si>
    <t>USD to KES</t>
  </si>
  <si>
    <t>115.0512</t>
  </si>
  <si>
    <t>Total Price
(1USD= ……... KSh)</t>
  </si>
  <si>
    <t>From Abroad (USD)</t>
  </si>
  <si>
    <t>From Local (KSh)</t>
  </si>
  <si>
    <t>KES to USD</t>
  </si>
  <si>
    <t>Total of Schedule No. 1A KIMUKA SS
Plant, Equipment and Mandatory Spare Parts Supplied from Abroad</t>
  </si>
  <si>
    <t>400/220kV SUBSTATION CONTROL SYSTEM</t>
  </si>
  <si>
    <t>EARTHING &amp; LIGHTNING PROTECTION SYSTEMS</t>
  </si>
  <si>
    <t>Site Transport as per Employer's Requirements, Clause 32</t>
  </si>
  <si>
    <t>Total of Main Equipment</t>
  </si>
  <si>
    <t>Spare Parts</t>
  </si>
  <si>
    <t>1.40</t>
  </si>
  <si>
    <t>Total of Spare Parts</t>
  </si>
  <si>
    <t>Total of Schedule No. 2A KIMUKA SS
Plant, Equipment and Mandatory Spare Parts Supplied from Within the Employer's Country</t>
  </si>
  <si>
    <t>2.21</t>
  </si>
  <si>
    <t>2.22</t>
  </si>
  <si>
    <t>2.23</t>
  </si>
  <si>
    <t>2.24</t>
  </si>
  <si>
    <t>2.25</t>
  </si>
  <si>
    <t>2.26</t>
  </si>
  <si>
    <t>2.27</t>
  </si>
  <si>
    <t>2.28</t>
  </si>
  <si>
    <t>2.29</t>
  </si>
  <si>
    <t>2.30</t>
  </si>
  <si>
    <t>2.31</t>
  </si>
  <si>
    <t>2.32</t>
  </si>
  <si>
    <t>2.33</t>
  </si>
  <si>
    <t>2.34</t>
  </si>
  <si>
    <t>2.35</t>
  </si>
  <si>
    <t>Total of Schedule No. 3A KIMUKA SS
Design Services</t>
  </si>
  <si>
    <t>Total of Schedule No. 4A KIMUKA SS
Civil Works, Installation and other Services</t>
  </si>
  <si>
    <t>4.10</t>
  </si>
  <si>
    <t>4.11</t>
  </si>
  <si>
    <t>CIVIL WORKS</t>
  </si>
  <si>
    <t>4.20</t>
  </si>
  <si>
    <t>4.22</t>
  </si>
  <si>
    <t>4.23</t>
  </si>
  <si>
    <t>TOTAL PRICES KIMUKA SUBSTATION
(SCHEDULES 1A-4A)</t>
  </si>
  <si>
    <t>TOTAL PRICE KIMUKA (SUBSTATION) IN KENYAN SHILLINGS</t>
  </si>
  <si>
    <t>SUMMARY OF COST ESTIMATION FOR KIMUKA TRANSMISSION LINES</t>
  </si>
  <si>
    <t>Total of Schedule No. 1B
Plant, Equipment and Mandatory Spare Parts Supplied from Abroad (CIP)</t>
  </si>
  <si>
    <t>Tower, Stub, Accessories and Grounding</t>
  </si>
  <si>
    <t>Conductor</t>
  </si>
  <si>
    <t>ShieldWire</t>
  </si>
  <si>
    <t>OPGW</t>
  </si>
  <si>
    <t>Insulator and Fittings</t>
  </si>
  <si>
    <t>Total of Schedule No. 2B
Plant, Equipment and Mandatory Spare Parts Supplied from Within the Client's Country (DAP)</t>
  </si>
  <si>
    <t>Total of Schedule No. 3B
Design Services</t>
  </si>
  <si>
    <t>Conductor, shield wire and OPGW Design</t>
  </si>
  <si>
    <t>Line Profiling (preparation of plan and profile drawings, tower spotting and tower schedule in PLS-CADD software)</t>
  </si>
  <si>
    <t>Total of Schedule No. 4B
Installation and other Services</t>
  </si>
  <si>
    <t>General Works (Routing, Geology, Surveying, etc.)</t>
  </si>
  <si>
    <t>Foundation</t>
  </si>
  <si>
    <t>Tower Erection</t>
  </si>
  <si>
    <t>Conductor Stringing</t>
  </si>
  <si>
    <t>ShieldWire Stringing</t>
  </si>
  <si>
    <t>OPGW Stringing</t>
  </si>
  <si>
    <t>TOTAL PRICES KIMUKA LILO WORKS
(SCHEDULES 1B-4B)</t>
  </si>
  <si>
    <t>TOTAL PRICE KIMUKA LILO (SCHEDULES 1B-4B) IN KENYAN SHILLINGS</t>
  </si>
  <si>
    <r>
      <t xml:space="preserve">All required primary modification works in </t>
    </r>
    <r>
      <rPr>
        <b/>
        <sz val="10"/>
        <color rgb="FF000000"/>
        <rFont val="Arial"/>
        <family val="2"/>
      </rPr>
      <t>ISINYA</t>
    </r>
    <r>
      <rPr>
        <sz val="10"/>
        <color rgb="FF000000"/>
        <rFont val="Arial"/>
        <family val="2"/>
      </rPr>
      <t xml:space="preserve"> SS regarding to removal of the  existing connection of 220kV OHL which is already connected to diameter no.2  as per scope of work. This also includes Feeder name label changes in the switchyard.</t>
    </r>
  </si>
  <si>
    <t>GPS, Time Server, GPS Antenna and all other required equipment.</t>
  </si>
  <si>
    <t>All required modification works at Isinya SS to compeletly match and integrate with existing scheme, including fully re-testing, re-setting and re-commissioning all related parts. ِ
-Disconnection and handover of the existing line protection panel or transfering existing protection panels(if rquired).
-Installation,testing and commissioning of the existing IBT-1 220 kV relay panel. toghether with reintegrating intertrips, interlocks and busbar protection scheme.
-Updating SAS, ER, FR and related BCUs including names and lables, alarms, commands, mimic, connections and etc. also re-labling/re-naming related LVAC/DC fedders, tarrif meterings and all associated works</t>
  </si>
  <si>
    <t xml:space="preserve">All required modification works at Suswa SS to compeletly match and integrate with existing scheme, including:
fully re-testing, re-setting and re-commissioning all related parts.
-Transfering existing protection panels(if rquired).
-Updating SAS, ER, FR and related BCUs including names and lables, alarms, commands, mimic, connections and etc. also re-labling/re-naming related LVAC/DC fedders, tarrif meterings. </t>
  </si>
  <si>
    <t xml:space="preserve">All required modification works at Kimuka220/66kV SS to compeletly match and integrate with existing scheme, including:fully re-testing, re-setting and re-commissioning all related parts.
-Dismantling and handover of the existing distance protection relays of Isinya and Suswa circuits.
-Installation, retrofitting, re-setting, re-testing and re-commissioning of the two( 2) new differential relays and  re-setting, re-testing and re-commissioning existing relays.
-Updating SAS, ER, FR and related BCUs including names and lables, alarms, commands, mimic, connections and etc. also re-labling/re-naming related LVAC/DC fedders, tarrif meterings. </t>
  </si>
  <si>
    <t>Switchyard chain-link and electric fence as required</t>
  </si>
  <si>
    <t>Oil treatment panel and accessories (including heavy duty outlet socket, fuse box, fuses, glands, etc. and 50 meter extension cords)</t>
  </si>
  <si>
    <t>Main Meter including Watthour-meter (Multi tariff), Varhour-meter (Multi tariff),  with 0.2s class accuracy</t>
  </si>
  <si>
    <t>Check Meter including Watthour-meter (Multi tariff), Varhour-meter (Multi tariff),  with 0.2s class accuracy</t>
  </si>
  <si>
    <t>Main Meter including Watthour-meter (Multi tariff), Varhour-meter (Multi tariff), with 0.2s class accuracy</t>
  </si>
  <si>
    <t>AC Main and distribution panels, AC distribution outdoor cubicles with all required equipment and accessories (including CBs, Contactors, Metering and Protection, Fuses, Aux. Relays and etc. as per LVAC SLD)</t>
  </si>
  <si>
    <t>Main Diesel Generator 500kVA including generator control and protection panel(as per LVAC SLD) , 02s Main metering and all peripheral equipment, reservior(s), and accessories.</t>
  </si>
  <si>
    <t>All Other Mechanical/ Electrical/ Plumbing Installations (including Shower, Faucet, Basin, Sink, Eye Wash, Ceramic Floor Mounted Toilet, Pipes, Valves, individual electricity and water meters for each house, etc</t>
  </si>
  <si>
    <t>All Other Mechanical/ Electrical/ Plumbing Installations (including Shower, Faucet, Basin, Sink, Eye Wash, Ceramic Floor Mounted Toilet, Pipes, Valves,individual electricity and water meters for each house etc.)</t>
  </si>
  <si>
    <t>Boundary fence for the staff housings with outdoor street and secuirity lighting covering the compounds</t>
  </si>
  <si>
    <t>Power Cables FAT</t>
  </si>
  <si>
    <t>Line conductor hardwares and fittings FAT</t>
  </si>
  <si>
    <t xml:space="preserve">OPGW fitting and accessories FAT </t>
  </si>
  <si>
    <t>Protection, Control &amp; Metering Panels FAT ( This can be combined with items 21.12 , 21.14 and 21.15 with a minimum period of 3 weeks)</t>
  </si>
  <si>
    <t>Project Laptops with all required software as per Client's requirmenets in Part 2-A, clause 20, T</t>
  </si>
  <si>
    <t>Rugged/Industrial Laptop for substation protection and control system (CRP/SAS) with all required softwareas, as per Client's requirmenets in Part 2-A, clause 20,T</t>
  </si>
  <si>
    <t>Tools and Equipment as stated in part 2-A clause 20 listed A-J and N-R,  of the Employers Requirements (Bidder shall submit relevant itemized list with quantity, description and breackdown price)</t>
  </si>
  <si>
    <t>400kV Portable Earth including Leads, chopsticks,cable, earthing rods, connectors and clamps, etc.</t>
  </si>
  <si>
    <t>220kV Portable Earth including Leads, Chopsticks, cable, earthing rods, connectors and clamps, etc.</t>
  </si>
  <si>
    <t>Softwares and Licences as listed below and as per Part 2A,Clause 20, V.
AutoCAD for windows  
STAAD Pro  
DIgSILENT 
DIALux  
BIM software</t>
  </si>
  <si>
    <t>Site Office fully equipped/furnished as specified in the Employer's Requirements and with fully furnished kitchenettes, Storage Facilities as per  Part 2-A, Clause 30.1</t>
  </si>
  <si>
    <t>Staff Housings for Permanent Living of Technical and Security Personnel as per Clause 30.2 of Part 2-A</t>
  </si>
  <si>
    <t>Design review meeting as specified in the Employer's Requirements Part 2-A Clause 30.3</t>
  </si>
  <si>
    <t>Provision as per bid documents ,Part 2-A Clause 30.4 of Employers Requirements</t>
  </si>
  <si>
    <t xml:space="preserve">Operation, maintenance, regular upkeep of the vehicles including spares, consumables and services of driver/mechanic experienced in desert driving, insurance etc. for the entire duration of the contract as per  Part 2-A Clause 30.5 </t>
  </si>
  <si>
    <t>Operations &amp; Maintenance (5 Technicians for 4 weeks)</t>
  </si>
  <si>
    <t>Check Meter including Watthour-meter (Multi tariff), Varhour-meter (Multi tariff), with 0.2s class accuracy</t>
  </si>
  <si>
    <t>Meter including Watthour-meter (Multi tariff), Varhour-meter (Multi tariff), with 0.2s class accuracy</t>
  </si>
  <si>
    <t>Meter including Watthour-meter (Multi tariff), Varhour-meter (Multi tariff),  with 0.2s class accuracy</t>
  </si>
  <si>
    <t>All required material such as conductors, fittings , connectors and clamps and etc as required regarding to connection of the 400kV Suswa-1 to switchyard 400kV with completion the connection between of the feeder's equipment as per scope of work</t>
  </si>
  <si>
    <t>All required material such as conductors, fittings , connectors and clamps and etc as required regarding to connection of the 400kV Isinya-1 to switchyard 400kV with completion the connection between of the feeder's equipment as per scope of work</t>
  </si>
  <si>
    <t>All required material such as conductors connectors and clamps and etc as required regarding to connection of the IBT-1 220 kV side to the 220 kV switchyard  with completion the connection between of the feeder's equipment as per scope of work</t>
  </si>
  <si>
    <t>2.18.3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</si>
</sst>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Ksh&quot;* #,##0.00_-;\-&quot;Ksh&quot;* #,##0.00_-;_-&quot;Ksh&quot;* &quot;-&quot;??_-;_-@_-"/>
    <numFmt numFmtId="164" formatCode="_(&quot;$&quot;* #,##0.00_);_(&quot;$&quot;* \(#,##0.00\);_(&quot;$&quot;* &quot;-&quot;??_);_(@_)"/>
    <numFmt numFmtId="165" formatCode="_(* #,##0.00_);_(* \(#,##0.00\);_(* &quot;-&quot;??_);_(@_)"/>
    <numFmt numFmtId="166" formatCode="0.0"/>
    <numFmt numFmtId="167" formatCode="_(* #,##0_);_(* \(#,##0\);_(* &quot;-&quot;??_);_(@_)"/>
    <numFmt numFmtId="168" formatCode="_([$KES]\ * #,##0.00_);_([$KES]\ * \(#,##0.00\);_([$KES]\ * &quot;-&quot;??_);_(@_)"/>
    <numFmt numFmtId="169" formatCode="_(&quot;$&quot;* #,##0.0_);_(&quot;$&quot;* \(#,##0.0\);_(&quot;$&quot;* &quot;-&quot;?_);_(@_)"/>
    <numFmt numFmtId="170" formatCode="_([$KES]\ * #,##0.0_);_([$KES]\ * \(#,##0.0\);_([$KES]\ * &quot;-&quot;?_);_(@_)"/>
    <numFmt numFmtId="171" formatCode="#,##0.0"/>
    <numFmt numFmtId="172" formatCode="_-[$USD]\ * #,##0.00_-;\-[$USD]\ * #,##0.00_-;_-[$USD]\ * &quot;-&quot;??_-;_-@_-"/>
  </numFmts>
  <fonts count="43">
    <font>
      <sz val="10"/>
      <name val="Arial"/>
    </font>
    <font>
      <b/>
      <sz val="10"/>
      <name val="Arial"/>
      <family val="2"/>
    </font>
    <font>
      <sz val="10"/>
      <name val="Arial"/>
      <family val="2"/>
    </font>
    <font>
      <sz val="8"/>
      <name val="Arial"/>
      <family val="2"/>
    </font>
    <font>
      <u/>
      <sz val="10"/>
      <color theme="10"/>
      <name val="Arial"/>
      <family val="2"/>
    </font>
    <font>
      <u/>
      <sz val="10"/>
      <color theme="11"/>
      <name val="Arial"/>
      <family val="2"/>
    </font>
    <font>
      <sz val="10"/>
      <color rgb="FFFF0000"/>
      <name val="Arial"/>
      <family val="2"/>
    </font>
    <font>
      <b/>
      <sz val="10"/>
      <color rgb="FFFF0000"/>
      <name val="B Nazanin"/>
      <charset val="178"/>
    </font>
    <font>
      <b/>
      <sz val="9"/>
      <color theme="1"/>
      <name val="Arial"/>
      <family val="2"/>
    </font>
    <font>
      <sz val="9"/>
      <color theme="1"/>
      <name val="Arial"/>
      <family val="2"/>
    </font>
    <font>
      <sz val="9"/>
      <name val="Arial"/>
      <family val="2"/>
    </font>
    <font>
      <sz val="10"/>
      <color theme="1"/>
      <name val="Times New Roman"/>
      <family val="1"/>
    </font>
    <font>
      <sz val="10"/>
      <name val="Times New Roman"/>
      <family val="1"/>
    </font>
    <font>
      <b/>
      <sz val="9"/>
      <name val="Arial"/>
      <family val="2"/>
    </font>
    <font>
      <b/>
      <sz val="9"/>
      <color rgb="FF000000"/>
      <name val="Arial"/>
      <family val="2"/>
    </font>
    <font>
      <sz val="9"/>
      <color rgb="FF000000"/>
      <name val="Arial"/>
      <family val="2"/>
    </font>
    <font>
      <sz val="10"/>
      <color theme="1"/>
      <name val="Arial"/>
      <family val="2"/>
    </font>
    <font>
      <sz val="10"/>
      <name val="Arial"/>
      <family val="2"/>
    </font>
    <font>
      <b/>
      <sz val="11"/>
      <name val="Arial"/>
      <family val="2"/>
    </font>
    <font>
      <sz val="10"/>
      <name val="B Nazanin"/>
      <charset val="178"/>
    </font>
    <font>
      <strike/>
      <sz val="10"/>
      <name val="Arial"/>
      <family val="2"/>
    </font>
    <font>
      <sz val="10"/>
      <color rgb="FF00B0F0"/>
      <name val="Arial"/>
      <family val="2"/>
    </font>
    <font>
      <b/>
      <sz val="10"/>
      <color theme="1"/>
      <name val="Arial"/>
      <family val="2"/>
    </font>
    <font>
      <strike/>
      <sz val="10"/>
      <color theme="1"/>
      <name val="Arial"/>
      <family val="2"/>
    </font>
    <font>
      <sz val="10"/>
      <name val="Arial"/>
      <family val="2"/>
    </font>
    <font>
      <sz val="10"/>
      <name val="Arial"/>
      <family val="2"/>
    </font>
    <font>
      <b/>
      <u val="singleAccounting"/>
      <sz val="10"/>
      <name val="Arial"/>
      <family val="2"/>
    </font>
    <font>
      <b/>
      <u/>
      <sz val="10"/>
      <name val="Arial"/>
      <family val="2"/>
    </font>
    <font>
      <sz val="11"/>
      <name val="Arial"/>
      <family val="2"/>
    </font>
    <font>
      <sz val="11"/>
      <color rgb="FF000000"/>
      <name val="Arial"/>
      <family val="2"/>
    </font>
    <font>
      <sz val="11"/>
      <color theme="1"/>
      <name val="Calibri"/>
      <family val="2"/>
      <charset val="178"/>
      <scheme val="minor"/>
    </font>
    <font>
      <sz val="11"/>
      <color theme="1"/>
      <name val="Arial"/>
      <family val="2"/>
    </font>
    <font>
      <b/>
      <u/>
      <sz val="9"/>
      <color rgb="FF000000"/>
      <name val="Arial"/>
      <family val="2"/>
    </font>
    <font>
      <i/>
      <sz val="9"/>
      <color rgb="FF000000"/>
      <name val="Arial"/>
      <family val="2"/>
    </font>
    <font>
      <sz val="9"/>
      <name val="Times New Roman"/>
      <family val="1"/>
    </font>
    <font>
      <i/>
      <sz val="9"/>
      <color rgb="FFFF0000"/>
      <name val="Arial"/>
      <family val="2"/>
    </font>
    <font>
      <b/>
      <sz val="10"/>
      <color rgb="FF000000"/>
      <name val="Arial"/>
      <family val="2"/>
    </font>
    <font>
      <sz val="10"/>
      <color rgb="FF000000"/>
      <name val="Arial"/>
      <family val="2"/>
    </font>
    <font>
      <i/>
      <sz val="9"/>
      <name val="Arial"/>
      <family val="2"/>
    </font>
    <font>
      <i/>
      <u/>
      <sz val="9"/>
      <name val="Arial"/>
      <family val="2"/>
    </font>
    <font>
      <b/>
      <sz val="10"/>
      <name val="Times New Roman"/>
      <family val="1"/>
    </font>
    <font>
      <b/>
      <i/>
      <sz val="9"/>
      <name val="Arial"/>
      <family val="2"/>
    </font>
    <font>
      <i/>
      <sz val="10"/>
      <name val="Arial"/>
      <family val="2"/>
    </font>
  </fonts>
  <fills count="25">
    <fill>
      <patternFill patternType="none"/>
    </fill>
    <fill>
      <patternFill patternType="gray125"/>
    </fill>
    <fill>
      <patternFill patternType="solid">
        <fgColor rgb="FF92D050"/>
        <bgColor indexed="64"/>
      </patternFill>
    </fill>
    <fill>
      <patternFill patternType="solid">
        <fgColor theme="0" tint="-0.249977111117893"/>
        <bgColor indexed="64"/>
      </patternFill>
    </fill>
    <fill>
      <patternFill patternType="solid">
        <fgColor theme="0"/>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rgb="FFFFFF00"/>
        <bgColor indexed="64"/>
      </patternFill>
    </fill>
    <fill>
      <patternFill patternType="solid">
        <fgColor theme="2" tint="-0.249977111117893"/>
        <bgColor indexed="64"/>
      </patternFill>
    </fill>
    <fill>
      <patternFill patternType="solid">
        <fgColor theme="5" tint="0.59999389629810485"/>
        <bgColor indexed="64"/>
      </patternFill>
    </fill>
    <fill>
      <patternFill patternType="solid">
        <fgColor theme="6"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3" tint="0.79998168889431442"/>
        <bgColor indexed="64"/>
      </patternFill>
    </fill>
    <fill>
      <patternFill patternType="lightUp">
        <fgColor auto="1"/>
        <bgColor theme="0" tint="-0.24994659260841701"/>
      </patternFill>
    </fill>
    <fill>
      <patternFill patternType="lightUp">
        <bgColor theme="0" tint="-0.24994659260841701"/>
      </patternFill>
    </fill>
    <fill>
      <patternFill patternType="solid">
        <fgColor rgb="FFFCD5B4"/>
        <bgColor rgb="FF000000"/>
      </patternFill>
    </fill>
    <fill>
      <patternFill patternType="solid">
        <fgColor theme="4" tint="0.79998168889431442"/>
        <bgColor indexed="64"/>
      </patternFill>
    </fill>
  </fills>
  <borders count="80">
    <border>
      <left/>
      <right/>
      <top/>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right/>
      <top style="thin">
        <color auto="1"/>
      </top>
      <bottom/>
      <diagonal/>
    </border>
    <border>
      <left/>
      <right/>
      <top/>
      <bottom style="thin">
        <color auto="1"/>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bottom style="thin">
        <color auto="1"/>
      </bottom>
      <diagonal/>
    </border>
    <border>
      <left/>
      <right style="thin">
        <color auto="1"/>
      </right>
      <top style="thin">
        <color auto="1"/>
      </top>
      <bottom/>
      <diagonal/>
    </border>
    <border>
      <left style="thin">
        <color auto="1"/>
      </left>
      <right style="medium">
        <color auto="1"/>
      </right>
      <top/>
      <bottom/>
      <diagonal/>
    </border>
    <border>
      <left style="medium">
        <color auto="1"/>
      </left>
      <right style="thin">
        <color auto="1"/>
      </right>
      <top/>
      <bottom/>
      <diagonal/>
    </border>
    <border>
      <left style="medium">
        <color auto="1"/>
      </left>
      <right style="thin">
        <color auto="1"/>
      </right>
      <top/>
      <bottom style="thin">
        <color auto="1"/>
      </bottom>
      <diagonal/>
    </border>
    <border>
      <left/>
      <right style="medium">
        <color auto="1"/>
      </right>
      <top/>
      <bottom/>
      <diagonal/>
    </border>
    <border>
      <left style="thin">
        <color auto="1"/>
      </left>
      <right/>
      <top style="thin">
        <color auto="1"/>
      </top>
      <bottom/>
      <diagonal/>
    </border>
    <border>
      <left/>
      <right style="thin">
        <color rgb="FF000000"/>
      </right>
      <top/>
      <bottom/>
      <diagonal/>
    </border>
    <border>
      <left style="thin">
        <color rgb="FF000000"/>
      </left>
      <right/>
      <top/>
      <bottom/>
      <diagonal/>
    </border>
    <border>
      <left style="thin">
        <color auto="1"/>
      </left>
      <right style="thin">
        <color auto="1"/>
      </right>
      <top style="thin">
        <color theme="0" tint="-0.34998626667073579"/>
      </top>
      <bottom style="thin">
        <color theme="0" tint="-0.34998626667073579"/>
      </bottom>
      <diagonal/>
    </border>
    <border>
      <left/>
      <right style="thin">
        <color auto="1"/>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n">
        <color auto="1"/>
      </left>
      <right/>
      <top style="thin">
        <color theme="0" tint="-0.34998626667073579"/>
      </top>
      <bottom style="thin">
        <color theme="0" tint="-0.34998626667073579"/>
      </bottom>
      <diagonal/>
    </border>
    <border>
      <left style="thin">
        <color auto="1"/>
      </left>
      <right style="thin">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medium">
        <color auto="1"/>
      </right>
      <top/>
      <bottom style="thin">
        <color auto="1"/>
      </bottom>
      <diagonal/>
    </border>
    <border>
      <left style="thin">
        <color rgb="FF000000"/>
      </left>
      <right/>
      <top style="thin">
        <color auto="1"/>
      </top>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theme="0" tint="-0.34998626667073579"/>
      </bottom>
      <diagonal/>
    </border>
    <border>
      <left/>
      <right style="thin">
        <color auto="1"/>
      </right>
      <top style="thin">
        <color auto="1"/>
      </top>
      <bottom style="thin">
        <color theme="0" tint="-0.34998626667073579"/>
      </bottom>
      <diagonal/>
    </border>
    <border>
      <left/>
      <right style="thin">
        <color rgb="FF000000"/>
      </right>
      <top style="thin">
        <color auto="1"/>
      </top>
      <bottom/>
      <diagonal/>
    </border>
    <border>
      <left style="thin">
        <color auto="1"/>
      </left>
      <right style="thin">
        <color auto="1"/>
      </right>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medium">
        <color indexed="64"/>
      </right>
      <top style="thin">
        <color auto="1"/>
      </top>
      <bottom/>
      <diagonal/>
    </border>
    <border>
      <left style="thin">
        <color auto="1"/>
      </left>
      <right/>
      <top style="medium">
        <color indexed="64"/>
      </top>
      <bottom style="thin">
        <color auto="1"/>
      </bottom>
      <diagonal/>
    </border>
    <border>
      <left style="thin">
        <color auto="1"/>
      </left>
      <right/>
      <top style="medium">
        <color auto="1"/>
      </top>
      <bottom style="medium">
        <color auto="1"/>
      </bottom>
      <diagonal/>
    </border>
    <border>
      <left/>
      <right style="medium">
        <color indexed="64"/>
      </right>
      <top style="thin">
        <color auto="1"/>
      </top>
      <bottom style="thin">
        <color auto="1"/>
      </bottom>
      <diagonal/>
    </border>
    <border>
      <left/>
      <right style="thin">
        <color auto="1"/>
      </right>
      <top style="medium">
        <color auto="1"/>
      </top>
      <bottom style="medium">
        <color auto="1"/>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medium">
        <color auto="1"/>
      </left>
      <right style="thin">
        <color auto="1"/>
      </right>
      <top/>
      <bottom style="medium">
        <color auto="1"/>
      </bottom>
      <diagonal/>
    </border>
    <border>
      <left style="thin">
        <color auto="1"/>
      </left>
      <right style="medium">
        <color indexed="64"/>
      </right>
      <top style="medium">
        <color indexed="64"/>
      </top>
      <bottom/>
      <diagonal/>
    </border>
    <border>
      <left style="thin">
        <color rgb="FF000000"/>
      </left>
      <right style="thin">
        <color auto="1"/>
      </right>
      <top style="thin">
        <color auto="1"/>
      </top>
      <bottom/>
      <diagonal/>
    </border>
    <border>
      <left style="thin">
        <color rgb="FF000000"/>
      </left>
      <right style="thin">
        <color auto="1"/>
      </right>
      <top/>
      <bottom/>
      <diagonal/>
    </border>
    <border>
      <left style="thin">
        <color auto="1"/>
      </left>
      <right style="medium">
        <color auto="1"/>
      </right>
      <top/>
      <bottom style="thin">
        <color theme="0" tint="-0.34998626667073579"/>
      </bottom>
      <diagonal/>
    </border>
    <border>
      <left style="thin">
        <color auto="1"/>
      </left>
      <right style="medium">
        <color auto="1"/>
      </right>
      <top style="thin">
        <color theme="0" tint="-0.34998626667073579"/>
      </top>
      <bottom style="thin">
        <color theme="0" tint="-0.34998626667073579"/>
      </bottom>
      <diagonal/>
    </border>
    <border>
      <left style="thin">
        <color auto="1"/>
      </left>
      <right style="medium">
        <color auto="1"/>
      </right>
      <top style="thin">
        <color theme="0" tint="-0.34998626667073579"/>
      </top>
      <bottom/>
      <diagonal/>
    </border>
    <border>
      <left style="thin">
        <color auto="1"/>
      </left>
      <right style="medium">
        <color auto="1"/>
      </right>
      <top/>
      <bottom style="medium">
        <color auto="1"/>
      </bottom>
      <diagonal/>
    </border>
    <border>
      <left style="medium">
        <color indexed="64"/>
      </left>
      <right/>
      <top/>
      <bottom style="thin">
        <color auto="1"/>
      </bottom>
      <diagonal/>
    </border>
    <border>
      <left style="medium">
        <color indexed="64"/>
      </left>
      <right/>
      <top style="thin">
        <color theme="0" tint="-0.34998626667073579"/>
      </top>
      <bottom style="thin">
        <color theme="0" tint="-0.34998626667073579"/>
      </bottom>
      <diagonal/>
    </border>
    <border>
      <left style="medium">
        <color indexed="64"/>
      </left>
      <right/>
      <top style="thin">
        <color auto="1"/>
      </top>
      <bottom style="thin">
        <color auto="1"/>
      </bottom>
      <diagonal/>
    </border>
    <border>
      <left style="medium">
        <color indexed="64"/>
      </left>
      <right/>
      <top style="thin">
        <color auto="1"/>
      </top>
      <bottom style="medium">
        <color indexed="64"/>
      </bottom>
      <diagonal/>
    </border>
    <border>
      <left style="medium">
        <color indexed="64"/>
      </left>
      <right/>
      <top/>
      <bottom style="thin">
        <color theme="0" tint="-0.34998626667073579"/>
      </bottom>
      <diagonal/>
    </border>
    <border>
      <left style="thin">
        <color auto="1"/>
      </left>
      <right/>
      <top/>
      <bottom style="thin">
        <color theme="0" tint="-0.34998626667073579"/>
      </bottom>
      <diagonal/>
    </border>
    <border>
      <left style="medium">
        <color indexed="64"/>
      </left>
      <right/>
      <top/>
      <bottom style="medium">
        <color indexed="64"/>
      </bottom>
      <diagonal/>
    </border>
    <border>
      <left style="thin">
        <color auto="1"/>
      </left>
      <right/>
      <top/>
      <bottom style="medium">
        <color indexed="64"/>
      </bottom>
      <diagonal/>
    </border>
    <border>
      <left style="medium">
        <color indexed="64"/>
      </left>
      <right/>
      <top style="thin">
        <color auto="1"/>
      </top>
      <bottom/>
      <diagonal/>
    </border>
    <border>
      <left style="medium">
        <color indexed="64"/>
      </left>
      <right/>
      <top/>
      <bottom/>
      <diagonal/>
    </border>
    <border>
      <left style="medium">
        <color indexed="64"/>
      </left>
      <right/>
      <top style="thin">
        <color theme="0" tint="-0.34998626667073579"/>
      </top>
      <bottom/>
      <diagonal/>
    </border>
    <border>
      <left style="thin">
        <color auto="1"/>
      </left>
      <right/>
      <top style="thin">
        <color theme="0" tint="-0.34998626667073579"/>
      </top>
      <bottom/>
      <diagonal/>
    </border>
    <border>
      <left style="medium">
        <color indexed="64"/>
      </left>
      <right/>
      <top style="medium">
        <color indexed="64"/>
      </top>
      <bottom style="thin">
        <color auto="1"/>
      </bottom>
      <diagonal/>
    </border>
    <border>
      <left style="thin">
        <color indexed="64"/>
      </left>
      <right style="thin">
        <color indexed="64"/>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auto="1"/>
      </right>
      <top style="thin">
        <color rgb="FF000000"/>
      </top>
      <bottom style="thin">
        <color auto="1"/>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s>
  <cellStyleXfs count="19">
    <xf numFmtId="0" fontId="0" fillId="0" borderId="0"/>
    <xf numFmtId="0" fontId="2"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2" fillId="0" borderId="0"/>
    <xf numFmtId="165" fontId="2" fillId="0" borderId="0" applyFont="0" applyFill="0" applyBorder="0" applyAlignment="0" applyProtection="0"/>
    <xf numFmtId="164" fontId="17" fillId="0" borderId="0" applyFont="0" applyFill="0" applyBorder="0" applyAlignment="0" applyProtection="0"/>
    <xf numFmtId="9" fontId="24" fillId="0" borderId="0" applyFont="0" applyFill="0" applyBorder="0" applyAlignment="0" applyProtection="0"/>
    <xf numFmtId="165" fontId="25" fillId="0" borderId="0" applyFont="0" applyFill="0" applyBorder="0" applyAlignment="0" applyProtection="0"/>
    <xf numFmtId="0" fontId="30" fillId="0" borderId="0"/>
    <xf numFmtId="0" fontId="34" fillId="0" borderId="0"/>
  </cellStyleXfs>
  <cellXfs count="1177">
    <xf numFmtId="0" fontId="0" fillId="0" borderId="0" xfId="0"/>
    <xf numFmtId="0" fontId="2" fillId="0" borderId="0" xfId="0" applyFont="1" applyAlignment="1" applyProtection="1">
      <alignment vertical="top" wrapText="1"/>
      <protection locked="0"/>
    </xf>
    <xf numFmtId="0" fontId="2" fillId="0" borderId="0" xfId="0" applyFont="1" applyAlignment="1" applyProtection="1">
      <alignment horizontal="center" vertical="top" wrapText="1"/>
      <protection locked="0"/>
    </xf>
    <xf numFmtId="0" fontId="2" fillId="0" borderId="0" xfId="0" applyFont="1" applyProtection="1">
      <protection locked="0"/>
    </xf>
    <xf numFmtId="0" fontId="2" fillId="0" borderId="5" xfId="0" applyFont="1" applyBorder="1" applyAlignment="1" applyProtection="1">
      <alignment vertical="top" wrapText="1"/>
      <protection locked="0"/>
    </xf>
    <xf numFmtId="0" fontId="2" fillId="0" borderId="5" xfId="0" applyFont="1" applyBorder="1" applyAlignment="1" applyProtection="1">
      <alignment horizontal="center" vertical="top" wrapText="1"/>
      <protection locked="0"/>
    </xf>
    <xf numFmtId="0" fontId="2" fillId="0" borderId="5" xfId="0" applyFont="1" applyBorder="1" applyProtection="1">
      <protection locked="0"/>
    </xf>
    <xf numFmtId="49" fontId="2" fillId="0" borderId="0" xfId="0" applyNumberFormat="1" applyFont="1" applyAlignment="1" applyProtection="1">
      <alignment horizontal="center"/>
      <protection locked="0"/>
    </xf>
    <xf numFmtId="0" fontId="2" fillId="0" borderId="0" xfId="0" applyFont="1" applyAlignment="1" applyProtection="1">
      <alignment horizontal="center" vertical="center" wrapText="1"/>
      <protection locked="0"/>
    </xf>
    <xf numFmtId="0" fontId="2" fillId="0" borderId="0" xfId="0" applyFont="1" applyAlignment="1" applyProtection="1">
      <alignment horizontal="center"/>
      <protection locked="0"/>
    </xf>
    <xf numFmtId="0" fontId="2" fillId="0" borderId="2" xfId="0" applyFont="1" applyBorder="1" applyAlignment="1" applyProtection="1">
      <alignment horizontal="center" vertical="top"/>
      <protection locked="0"/>
    </xf>
    <xf numFmtId="0" fontId="2" fillId="0" borderId="1" xfId="0" applyFont="1" applyBorder="1" applyProtection="1">
      <protection locked="0"/>
    </xf>
    <xf numFmtId="0" fontId="2" fillId="0" borderId="2" xfId="0" applyFont="1" applyBorder="1" applyAlignment="1" applyProtection="1">
      <alignment vertical="top" wrapText="1"/>
      <protection locked="0"/>
    </xf>
    <xf numFmtId="0" fontId="2" fillId="0" borderId="3" xfId="0" applyFont="1" applyBorder="1" applyAlignment="1" applyProtection="1">
      <alignment horizontal="center" vertical="top" wrapText="1"/>
      <protection locked="0"/>
    </xf>
    <xf numFmtId="0" fontId="2" fillId="0" borderId="0" xfId="0" applyFont="1" applyAlignment="1" applyProtection="1">
      <alignment vertical="center"/>
      <protection locked="0"/>
    </xf>
    <xf numFmtId="0" fontId="2" fillId="0" borderId="0" xfId="0" applyFont="1" applyAlignment="1" applyProtection="1">
      <alignment vertical="top"/>
      <protection locked="0"/>
    </xf>
    <xf numFmtId="0" fontId="2" fillId="0" borderId="0" xfId="12" applyAlignment="1" applyProtection="1">
      <alignment horizontal="center" vertical="center" wrapText="1"/>
      <protection locked="0"/>
    </xf>
    <xf numFmtId="0" fontId="2" fillId="0" borderId="0" xfId="12" applyAlignment="1" applyProtection="1">
      <alignment vertical="center"/>
      <protection locked="0"/>
    </xf>
    <xf numFmtId="49" fontId="2" fillId="0" borderId="5" xfId="0" applyNumberFormat="1" applyFont="1" applyBorder="1" applyAlignment="1">
      <alignment horizontal="left" vertical="top"/>
    </xf>
    <xf numFmtId="49" fontId="2" fillId="0" borderId="8" xfId="0" applyNumberFormat="1" applyFont="1" applyBorder="1" applyAlignment="1">
      <alignment horizontal="center" vertical="top"/>
    </xf>
    <xf numFmtId="49" fontId="2" fillId="0" borderId="7" xfId="0" applyNumberFormat="1" applyFont="1" applyBorder="1" applyAlignment="1">
      <alignment horizontal="left" vertical="top"/>
    </xf>
    <xf numFmtId="49" fontId="2" fillId="0" borderId="3" xfId="0" applyNumberFormat="1" applyFont="1" applyBorder="1" applyAlignment="1">
      <alignment horizontal="left" vertical="top"/>
    </xf>
    <xf numFmtId="49" fontId="2" fillId="0" borderId="0" xfId="0" applyNumberFormat="1" applyFont="1" applyAlignment="1">
      <alignment horizontal="left" vertical="top"/>
    </xf>
    <xf numFmtId="0" fontId="2" fillId="0" borderId="0" xfId="0" applyFont="1" applyAlignment="1">
      <alignment vertical="top" wrapText="1"/>
    </xf>
    <xf numFmtId="0" fontId="2" fillId="0" borderId="5" xfId="0" applyFont="1" applyBorder="1" applyAlignment="1">
      <alignment vertical="top" wrapText="1"/>
    </xf>
    <xf numFmtId="49" fontId="2" fillId="0" borderId="8" xfId="0" applyNumberFormat="1" applyFont="1" applyBorder="1" applyAlignment="1">
      <alignment horizontal="center" vertical="top" wrapText="1"/>
    </xf>
    <xf numFmtId="0" fontId="2" fillId="0" borderId="10" xfId="0" applyFont="1" applyBorder="1" applyAlignment="1">
      <alignment horizontal="center" vertical="top" wrapText="1"/>
    </xf>
    <xf numFmtId="0" fontId="2" fillId="0" borderId="2" xfId="0" applyFont="1" applyBorder="1" applyAlignment="1">
      <alignment vertical="top" wrapText="1"/>
    </xf>
    <xf numFmtId="1" fontId="2" fillId="0" borderId="0" xfId="0" applyNumberFormat="1" applyFont="1" applyAlignment="1">
      <alignment horizontal="center" vertical="top"/>
    </xf>
    <xf numFmtId="1" fontId="2" fillId="0" borderId="8" xfId="0" applyNumberFormat="1" applyFont="1" applyBorder="1" applyAlignment="1">
      <alignment horizontal="center" vertical="top"/>
    </xf>
    <xf numFmtId="1" fontId="2" fillId="0" borderId="2" xfId="0" applyNumberFormat="1" applyFont="1" applyBorder="1" applyAlignment="1">
      <alignment horizontal="center" vertical="top"/>
    </xf>
    <xf numFmtId="1" fontId="2" fillId="0" borderId="3" xfId="0" applyNumberFormat="1" applyFont="1" applyBorder="1" applyAlignment="1">
      <alignment horizontal="center" vertical="top"/>
    </xf>
    <xf numFmtId="0" fontId="2" fillId="0" borderId="0" xfId="0" applyFont="1" applyAlignment="1">
      <alignment horizontal="center" vertical="top" wrapText="1"/>
    </xf>
    <xf numFmtId="0" fontId="2" fillId="0" borderId="5"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23" xfId="0" applyFont="1" applyBorder="1" applyAlignment="1">
      <alignment horizontal="center" vertical="center" wrapText="1"/>
    </xf>
    <xf numFmtId="0" fontId="2" fillId="0" borderId="6" xfId="0" applyFont="1" applyBorder="1" applyAlignment="1">
      <alignment horizontal="center" vertical="center" wrapText="1"/>
    </xf>
    <xf numFmtId="1" fontId="2" fillId="0" borderId="2" xfId="0" applyNumberFormat="1" applyFont="1" applyBorder="1" applyAlignment="1">
      <alignment horizontal="center" vertical="center" wrapText="1"/>
    </xf>
    <xf numFmtId="49" fontId="2" fillId="0" borderId="8" xfId="0" applyNumberFormat="1" applyFont="1" applyBorder="1" applyAlignment="1">
      <alignment horizontal="left" vertical="top"/>
    </xf>
    <xf numFmtId="0" fontId="2" fillId="0" borderId="8" xfId="0" applyFont="1" applyBorder="1" applyAlignment="1">
      <alignment horizontal="center" vertical="top" wrapText="1"/>
    </xf>
    <xf numFmtId="0" fontId="2" fillId="0" borderId="8" xfId="0" applyFont="1" applyBorder="1" applyAlignment="1" applyProtection="1">
      <alignment horizontal="center" vertical="top" wrapText="1"/>
      <protection locked="0"/>
    </xf>
    <xf numFmtId="1" fontId="2" fillId="2" borderId="8" xfId="0" applyNumberFormat="1" applyFont="1" applyFill="1" applyBorder="1" applyAlignment="1">
      <alignment horizontal="center" vertical="center"/>
    </xf>
    <xf numFmtId="0" fontId="2" fillId="2" borderId="8" xfId="0" applyFont="1" applyFill="1" applyBorder="1" applyAlignment="1">
      <alignment horizontal="center" vertical="center" wrapText="1"/>
    </xf>
    <xf numFmtId="0" fontId="2" fillId="2" borderId="8" xfId="0" applyFont="1" applyFill="1" applyBorder="1" applyAlignment="1" applyProtection="1">
      <alignment horizontal="center" vertical="center" wrapText="1"/>
      <protection locked="0"/>
    </xf>
    <xf numFmtId="0" fontId="2" fillId="2" borderId="8" xfId="0" applyFont="1" applyFill="1" applyBorder="1" applyAlignment="1">
      <alignment vertical="center" wrapText="1"/>
    </xf>
    <xf numFmtId="0" fontId="2" fillId="2" borderId="8" xfId="0" applyFont="1" applyFill="1" applyBorder="1" applyAlignment="1" applyProtection="1">
      <alignment vertical="center" wrapText="1"/>
      <protection locked="0"/>
    </xf>
    <xf numFmtId="0" fontId="2" fillId="2" borderId="8" xfId="0" applyFont="1" applyFill="1" applyBorder="1" applyAlignment="1">
      <alignment horizontal="left" vertical="center" wrapText="1"/>
    </xf>
    <xf numFmtId="0" fontId="2" fillId="2" borderId="8" xfId="0" applyFont="1" applyFill="1" applyBorder="1" applyAlignment="1" applyProtection="1">
      <alignment horizontal="left" vertical="center" wrapText="1"/>
      <protection locked="0"/>
    </xf>
    <xf numFmtId="49" fontId="2" fillId="0" borderId="8" xfId="0" applyNumberFormat="1" applyFont="1" applyBorder="1" applyAlignment="1">
      <alignment horizontal="left" vertical="center"/>
    </xf>
    <xf numFmtId="0" fontId="2" fillId="0" borderId="8" xfId="0" applyFont="1" applyBorder="1" applyAlignment="1">
      <alignment vertical="center" wrapText="1"/>
    </xf>
    <xf numFmtId="0" fontId="2" fillId="0" borderId="8" xfId="0" applyFont="1" applyBorder="1" applyAlignment="1" applyProtection="1">
      <alignment vertical="center" wrapText="1"/>
      <protection locked="0"/>
    </xf>
    <xf numFmtId="1" fontId="2" fillId="0" borderId="8" xfId="0" applyNumberFormat="1" applyFont="1" applyBorder="1" applyAlignment="1">
      <alignment horizontal="center" vertical="center"/>
    </xf>
    <xf numFmtId="0" fontId="2" fillId="0" borderId="8" xfId="0" applyFont="1" applyBorder="1" applyAlignment="1">
      <alignment horizontal="center" vertical="center" wrapText="1"/>
    </xf>
    <xf numFmtId="0" fontId="2" fillId="0" borderId="8"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protection locked="0"/>
    </xf>
    <xf numFmtId="0" fontId="2" fillId="2" borderId="8" xfId="12" applyFill="1" applyBorder="1" applyAlignment="1">
      <alignment vertical="center" wrapText="1"/>
    </xf>
    <xf numFmtId="0" fontId="2" fillId="2" borderId="8" xfId="12" applyFill="1" applyBorder="1" applyAlignment="1" applyProtection="1">
      <alignment horizontal="left" vertical="center" wrapText="1"/>
      <protection locked="0"/>
    </xf>
    <xf numFmtId="0" fontId="2" fillId="2" borderId="8" xfId="12" applyFill="1" applyBorder="1" applyAlignment="1">
      <alignment horizontal="center" vertical="center" wrapText="1"/>
    </xf>
    <xf numFmtId="49" fontId="2" fillId="0" borderId="29" xfId="0" applyNumberFormat="1" applyFont="1" applyBorder="1" applyAlignment="1">
      <alignment horizontal="left" vertical="top"/>
    </xf>
    <xf numFmtId="49" fontId="2" fillId="3" borderId="24" xfId="1" applyNumberFormat="1" applyFill="1" applyBorder="1" applyAlignment="1">
      <alignment horizontal="left" vertical="center"/>
    </xf>
    <xf numFmtId="2" fontId="2" fillId="3" borderId="23" xfId="1" applyNumberFormat="1" applyFill="1" applyBorder="1" applyAlignment="1">
      <alignment vertical="center" wrapText="1"/>
    </xf>
    <xf numFmtId="49" fontId="2" fillId="3" borderId="24" xfId="0" applyNumberFormat="1" applyFont="1" applyFill="1" applyBorder="1" applyAlignment="1">
      <alignment horizontal="left" vertical="center"/>
    </xf>
    <xf numFmtId="0" fontId="2" fillId="3" borderId="23" xfId="0" applyFont="1" applyFill="1" applyBorder="1" applyAlignment="1">
      <alignment vertical="center" wrapText="1"/>
    </xf>
    <xf numFmtId="0" fontId="2" fillId="3" borderId="23" xfId="0" applyFont="1" applyFill="1" applyBorder="1" applyAlignment="1" applyProtection="1">
      <alignment vertical="center" wrapText="1"/>
      <protection locked="0"/>
    </xf>
    <xf numFmtId="0" fontId="2" fillId="3" borderId="23" xfId="0" applyFont="1" applyFill="1" applyBorder="1" applyAlignment="1">
      <alignment horizontal="center" vertical="center" wrapText="1"/>
    </xf>
    <xf numFmtId="0" fontId="2" fillId="3" borderId="23" xfId="0" applyFont="1" applyFill="1" applyBorder="1" applyAlignment="1" applyProtection="1">
      <alignment horizontal="center" vertical="center"/>
      <protection locked="0"/>
    </xf>
    <xf numFmtId="2" fontId="2" fillId="3" borderId="23" xfId="0" applyNumberFormat="1" applyFont="1" applyFill="1" applyBorder="1" applyAlignment="1">
      <alignment vertical="center" wrapText="1"/>
    </xf>
    <xf numFmtId="2" fontId="2" fillId="3" borderId="23" xfId="0" applyNumberFormat="1" applyFont="1" applyFill="1" applyBorder="1" applyAlignment="1" applyProtection="1">
      <alignment vertical="center" wrapText="1"/>
      <protection locked="0"/>
    </xf>
    <xf numFmtId="0" fontId="2" fillId="3" borderId="23" xfId="0" applyFont="1" applyFill="1" applyBorder="1" applyAlignment="1" applyProtection="1">
      <alignment horizontal="center" vertical="center" wrapText="1"/>
      <protection locked="0"/>
    </xf>
    <xf numFmtId="0" fontId="2" fillId="0" borderId="8" xfId="0" applyFont="1" applyBorder="1" applyAlignment="1" applyProtection="1">
      <alignment vertical="center"/>
      <protection locked="0"/>
    </xf>
    <xf numFmtId="0" fontId="2" fillId="0" borderId="8" xfId="12" applyBorder="1" applyAlignment="1">
      <alignment vertical="center" wrapText="1"/>
    </xf>
    <xf numFmtId="2" fontId="2" fillId="0" borderId="8" xfId="0" applyNumberFormat="1" applyFont="1" applyBorder="1" applyAlignment="1">
      <alignment vertical="center" wrapText="1"/>
    </xf>
    <xf numFmtId="0" fontId="2" fillId="0" borderId="7" xfId="0" applyFont="1" applyBorder="1" applyAlignment="1">
      <alignment vertical="center" wrapText="1"/>
    </xf>
    <xf numFmtId="0" fontId="2" fillId="0" borderId="7" xfId="0" applyFont="1" applyBorder="1" applyAlignment="1" applyProtection="1">
      <alignment vertical="center" wrapText="1"/>
      <protection locked="0"/>
    </xf>
    <xf numFmtId="0" fontId="2" fillId="0" borderId="7" xfId="0" applyFont="1" applyBorder="1" applyAlignment="1">
      <alignment horizontal="center" vertical="center" wrapText="1"/>
    </xf>
    <xf numFmtId="0" fontId="2" fillId="0" borderId="23" xfId="0" applyFont="1" applyBorder="1" applyAlignment="1">
      <alignment vertical="center" wrapText="1"/>
    </xf>
    <xf numFmtId="0" fontId="2" fillId="0" borderId="23" xfId="0" applyFont="1" applyBorder="1" applyAlignment="1" applyProtection="1">
      <alignment vertical="center" wrapText="1"/>
      <protection locked="0"/>
    </xf>
    <xf numFmtId="0" fontId="2" fillId="0" borderId="29" xfId="0" applyFont="1" applyBorder="1" applyAlignment="1">
      <alignment horizontal="center" vertical="center" wrapText="1"/>
    </xf>
    <xf numFmtId="0" fontId="2" fillId="0" borderId="29" xfId="0" applyFont="1" applyBorder="1" applyAlignment="1">
      <alignment vertical="center" wrapText="1"/>
    </xf>
    <xf numFmtId="49" fontId="2" fillId="0" borderId="24" xfId="0" quotePrefix="1" applyNumberFormat="1" applyFont="1" applyBorder="1" applyAlignment="1">
      <alignment horizontal="left" vertical="center"/>
    </xf>
    <xf numFmtId="0" fontId="2" fillId="0" borderId="2" xfId="0" applyFont="1" applyBorder="1" applyAlignment="1">
      <alignment vertical="center" wrapText="1"/>
    </xf>
    <xf numFmtId="0" fontId="2" fillId="0" borderId="3" xfId="0" applyFont="1" applyBorder="1" applyAlignment="1">
      <alignment horizontal="center" vertical="center" wrapText="1"/>
    </xf>
    <xf numFmtId="0" fontId="2" fillId="0" borderId="3" xfId="0" applyFont="1" applyBorder="1" applyAlignment="1" applyProtection="1">
      <alignment horizontal="center" vertical="center" wrapText="1"/>
      <protection locked="0"/>
    </xf>
    <xf numFmtId="0" fontId="2" fillId="0" borderId="3" xfId="0" applyFont="1" applyBorder="1" applyAlignment="1">
      <alignment vertical="center" wrapText="1"/>
    </xf>
    <xf numFmtId="0" fontId="2" fillId="4" borderId="29" xfId="0" applyFont="1" applyFill="1" applyBorder="1" applyAlignment="1">
      <alignment vertical="center" wrapText="1"/>
    </xf>
    <xf numFmtId="1" fontId="2" fillId="0" borderId="8" xfId="12" applyNumberFormat="1" applyBorder="1" applyAlignment="1">
      <alignment horizontal="center" vertical="center"/>
    </xf>
    <xf numFmtId="0" fontId="2" fillId="0" borderId="8" xfId="12" applyBorder="1" applyAlignment="1" applyProtection="1">
      <alignment horizontal="center" vertical="center" wrapText="1"/>
      <protection locked="0"/>
    </xf>
    <xf numFmtId="0" fontId="2" fillId="0" borderId="8" xfId="12" applyBorder="1" applyAlignment="1" applyProtection="1">
      <alignment horizontal="center" vertical="center"/>
      <protection locked="0"/>
    </xf>
    <xf numFmtId="0" fontId="2" fillId="0" borderId="8" xfId="12" applyBorder="1" applyAlignment="1">
      <alignment horizontal="left" vertical="center" wrapText="1"/>
    </xf>
    <xf numFmtId="0" fontId="2" fillId="2" borderId="8" xfId="12" applyFill="1" applyBorder="1" applyAlignment="1">
      <alignment horizontal="left" vertical="center" wrapText="1"/>
    </xf>
    <xf numFmtId="1" fontId="2" fillId="0" borderId="7" xfId="12" applyNumberFormat="1" applyBorder="1" applyAlignment="1">
      <alignment horizontal="center" vertical="center"/>
    </xf>
    <xf numFmtId="0" fontId="2" fillId="0" borderId="7" xfId="12" applyBorder="1" applyAlignment="1">
      <alignment horizontal="center" vertical="center" wrapText="1"/>
    </xf>
    <xf numFmtId="1" fontId="2" fillId="3" borderId="23" xfId="12" applyNumberFormat="1" applyFill="1" applyBorder="1" applyAlignment="1">
      <alignment horizontal="center" vertical="center"/>
    </xf>
    <xf numFmtId="0" fontId="2" fillId="3" borderId="23" xfId="12" applyFill="1" applyBorder="1" applyAlignment="1">
      <alignment horizontal="center" vertical="center" wrapText="1"/>
    </xf>
    <xf numFmtId="0" fontId="2" fillId="3" borderId="25" xfId="12" applyFill="1" applyBorder="1" applyAlignment="1" applyProtection="1">
      <alignment horizontal="center" vertical="center"/>
      <protection locked="0"/>
    </xf>
    <xf numFmtId="0" fontId="2" fillId="0" borderId="3" xfId="12" applyBorder="1" applyAlignment="1">
      <alignment vertical="center" wrapText="1"/>
    </xf>
    <xf numFmtId="1" fontId="2" fillId="0" borderId="3" xfId="12" applyNumberFormat="1" applyBorder="1" applyAlignment="1">
      <alignment horizontal="center" vertical="center"/>
    </xf>
    <xf numFmtId="0" fontId="2" fillId="0" borderId="7" xfId="12" applyBorder="1" applyAlignment="1">
      <alignment vertical="center" wrapText="1"/>
    </xf>
    <xf numFmtId="1" fontId="2" fillId="0" borderId="29" xfId="12" applyNumberFormat="1" applyBorder="1" applyAlignment="1">
      <alignment horizontal="center" vertical="center"/>
    </xf>
    <xf numFmtId="0" fontId="2" fillId="0" borderId="29" xfId="12" applyBorder="1" applyAlignment="1">
      <alignment horizontal="center" vertical="center" wrapText="1"/>
    </xf>
    <xf numFmtId="49" fontId="2" fillId="3" borderId="24" xfId="12" applyNumberFormat="1" applyFill="1" applyBorder="1" applyAlignment="1">
      <alignment horizontal="left" vertical="center"/>
    </xf>
    <xf numFmtId="0" fontId="2" fillId="3" borderId="23" xfId="12" applyFill="1" applyBorder="1" applyAlignment="1">
      <alignment vertical="center" wrapText="1"/>
    </xf>
    <xf numFmtId="49" fontId="2" fillId="3" borderId="24" xfId="12" quotePrefix="1" applyNumberFormat="1" applyFill="1" applyBorder="1" applyAlignment="1">
      <alignment horizontal="left" vertical="center"/>
    </xf>
    <xf numFmtId="0" fontId="2" fillId="5" borderId="8" xfId="0" applyFont="1" applyFill="1" applyBorder="1" applyAlignment="1">
      <alignment vertical="center" wrapText="1"/>
    </xf>
    <xf numFmtId="0" fontId="2" fillId="5" borderId="8" xfId="0" applyFont="1" applyFill="1" applyBorder="1" applyAlignment="1" applyProtection="1">
      <alignment vertical="center" wrapText="1"/>
      <protection locked="0"/>
    </xf>
    <xf numFmtId="1" fontId="2" fillId="5" borderId="8" xfId="0" applyNumberFormat="1" applyFont="1" applyFill="1" applyBorder="1" applyAlignment="1">
      <alignment horizontal="center" vertical="center"/>
    </xf>
    <xf numFmtId="0" fontId="2" fillId="5" borderId="8" xfId="0" applyFont="1" applyFill="1" applyBorder="1" applyAlignment="1">
      <alignment horizontal="center" vertical="center" wrapText="1"/>
    </xf>
    <xf numFmtId="1" fontId="2" fillId="0" borderId="10" xfId="0" applyNumberFormat="1" applyFont="1" applyBorder="1" applyAlignment="1">
      <alignment horizontal="center" vertical="top"/>
    </xf>
    <xf numFmtId="49" fontId="2" fillId="0" borderId="30" xfId="0" applyNumberFormat="1" applyFont="1" applyBorder="1" applyAlignment="1">
      <alignment horizontal="left" vertical="top"/>
    </xf>
    <xf numFmtId="2" fontId="2" fillId="0" borderId="31" xfId="1" applyNumberFormat="1" applyBorder="1" applyAlignment="1">
      <alignment vertical="top" wrapText="1"/>
    </xf>
    <xf numFmtId="0" fontId="2" fillId="0" borderId="31" xfId="0" applyFont="1" applyBorder="1" applyAlignment="1" applyProtection="1">
      <alignment horizontal="center" vertical="top" wrapText="1"/>
      <protection locked="0"/>
    </xf>
    <xf numFmtId="1" fontId="2" fillId="0" borderId="31" xfId="0" applyNumberFormat="1" applyFont="1" applyBorder="1" applyAlignment="1">
      <alignment horizontal="center" vertical="top"/>
    </xf>
    <xf numFmtId="0" fontId="2" fillId="0" borderId="31" xfId="0" applyFont="1" applyBorder="1" applyAlignment="1">
      <alignment horizontal="center" vertical="top" wrapText="1"/>
    </xf>
    <xf numFmtId="0" fontId="2" fillId="0" borderId="31" xfId="0" applyFont="1" applyBorder="1" applyAlignment="1" applyProtection="1">
      <alignment horizontal="center" vertical="top"/>
      <protection locked="0"/>
    </xf>
    <xf numFmtId="49" fontId="2" fillId="0" borderId="3" xfId="1" applyNumberFormat="1" applyBorder="1" applyAlignment="1">
      <alignment horizontal="left" vertical="top"/>
    </xf>
    <xf numFmtId="2" fontId="2" fillId="0" borderId="2" xfId="1" applyNumberFormat="1" applyBorder="1" applyAlignment="1">
      <alignment vertical="top" wrapText="1"/>
    </xf>
    <xf numFmtId="0" fontId="2" fillId="0" borderId="2" xfId="0" applyFont="1" applyBorder="1" applyAlignment="1" applyProtection="1">
      <alignment horizontal="center" vertical="top" wrapText="1"/>
      <protection locked="0"/>
    </xf>
    <xf numFmtId="0" fontId="2" fillId="0" borderId="10" xfId="0" applyFont="1" applyBorder="1" applyAlignment="1">
      <alignment horizontal="center" vertical="top"/>
    </xf>
    <xf numFmtId="0" fontId="2" fillId="0" borderId="8" xfId="0" applyFont="1" applyBorder="1" applyAlignment="1">
      <alignment horizontal="center" vertical="top"/>
    </xf>
    <xf numFmtId="0" fontId="2" fillId="0" borderId="2" xfId="0" applyFont="1" applyBorder="1" applyAlignment="1" applyProtection="1">
      <alignment vertical="top"/>
      <protection locked="0"/>
    </xf>
    <xf numFmtId="0" fontId="2" fillId="6" borderId="8" xfId="0" applyFont="1" applyFill="1" applyBorder="1" applyAlignment="1">
      <alignment vertical="center" wrapText="1"/>
    </xf>
    <xf numFmtId="1" fontId="2" fillId="6" borderId="8" xfId="0" applyNumberFormat="1" applyFont="1" applyFill="1" applyBorder="1" applyAlignment="1">
      <alignment horizontal="center" vertical="center"/>
    </xf>
    <xf numFmtId="0" fontId="2" fillId="6" borderId="8" xfId="0" applyFont="1" applyFill="1" applyBorder="1" applyAlignment="1">
      <alignment horizontal="center" vertical="center" wrapText="1"/>
    </xf>
    <xf numFmtId="0" fontId="2" fillId="7" borderId="8" xfId="0" applyFont="1" applyFill="1" applyBorder="1" applyAlignment="1">
      <alignment vertical="center" wrapText="1"/>
    </xf>
    <xf numFmtId="0" fontId="2" fillId="7" borderId="8" xfId="0" applyFont="1" applyFill="1" applyBorder="1" applyAlignment="1" applyProtection="1">
      <alignment vertical="center" wrapText="1"/>
      <protection locked="0"/>
    </xf>
    <xf numFmtId="1" fontId="2" fillId="7" borderId="8" xfId="0" applyNumberFormat="1" applyFont="1" applyFill="1" applyBorder="1" applyAlignment="1">
      <alignment horizontal="center" vertical="center"/>
    </xf>
    <xf numFmtId="0" fontId="2" fillId="7" borderId="8" xfId="0" applyFont="1" applyFill="1" applyBorder="1" applyAlignment="1">
      <alignment horizontal="center" vertical="center" wrapText="1"/>
    </xf>
    <xf numFmtId="0" fontId="2" fillId="7" borderId="8" xfId="0" applyFont="1" applyFill="1" applyBorder="1" applyAlignment="1" applyProtection="1">
      <alignment horizontal="center" vertical="center" wrapText="1"/>
      <protection locked="0"/>
    </xf>
    <xf numFmtId="1" fontId="2" fillId="8" borderId="8" xfId="0" applyNumberFormat="1" applyFont="1" applyFill="1" applyBorder="1" applyAlignment="1">
      <alignment horizontal="center" vertical="center"/>
    </xf>
    <xf numFmtId="0" fontId="2" fillId="8" borderId="8" xfId="0" applyFont="1" applyFill="1" applyBorder="1" applyAlignment="1">
      <alignment horizontal="center" vertical="center" wrapText="1"/>
    </xf>
    <xf numFmtId="0" fontId="2" fillId="5" borderId="8" xfId="12" applyFill="1" applyBorder="1" applyAlignment="1">
      <alignment vertical="center" wrapText="1"/>
    </xf>
    <xf numFmtId="0" fontId="2" fillId="5" borderId="8" xfId="12" applyFill="1" applyBorder="1" applyAlignment="1">
      <alignment horizontal="center" vertical="center" wrapText="1"/>
    </xf>
    <xf numFmtId="1" fontId="2" fillId="5" borderId="8" xfId="12" applyNumberFormat="1" applyFill="1" applyBorder="1" applyAlignment="1">
      <alignment horizontal="center" vertical="center"/>
    </xf>
    <xf numFmtId="0" fontId="2" fillId="6" borderId="8" xfId="12" applyFill="1" applyBorder="1" applyAlignment="1">
      <alignment vertical="center" wrapText="1"/>
    </xf>
    <xf numFmtId="0" fontId="2" fillId="8" borderId="8" xfId="0" applyFont="1" applyFill="1" applyBorder="1" applyAlignment="1">
      <alignment vertical="center" wrapText="1"/>
    </xf>
    <xf numFmtId="0" fontId="2" fillId="8" borderId="8" xfId="0" applyFont="1" applyFill="1" applyBorder="1" applyAlignment="1" applyProtection="1">
      <alignment vertical="center" wrapText="1"/>
      <protection locked="0"/>
    </xf>
    <xf numFmtId="0" fontId="2" fillId="8" borderId="8" xfId="0" applyFont="1" applyFill="1" applyBorder="1" applyAlignment="1" applyProtection="1">
      <alignment horizontal="center" vertical="center" wrapText="1"/>
      <protection locked="0"/>
    </xf>
    <xf numFmtId="2" fontId="2" fillId="6" borderId="8" xfId="0" applyNumberFormat="1" applyFont="1" applyFill="1" applyBorder="1" applyAlignment="1">
      <alignment vertical="center" wrapText="1"/>
    </xf>
    <xf numFmtId="1" fontId="2" fillId="6" borderId="8" xfId="0" applyNumberFormat="1" applyFont="1" applyFill="1" applyBorder="1" applyAlignment="1">
      <alignment horizontal="center" vertical="center" wrapText="1"/>
    </xf>
    <xf numFmtId="2" fontId="2" fillId="6" borderId="8" xfId="12" applyNumberFormat="1" applyFill="1" applyBorder="1" applyAlignment="1">
      <alignment vertical="center" wrapText="1"/>
    </xf>
    <xf numFmtId="2" fontId="2" fillId="5" borderId="8" xfId="0" applyNumberFormat="1" applyFont="1" applyFill="1" applyBorder="1" applyAlignment="1">
      <alignment vertical="center" wrapText="1"/>
    </xf>
    <xf numFmtId="0" fontId="2" fillId="8" borderId="8" xfId="12" applyFill="1" applyBorder="1" applyAlignment="1">
      <alignment horizontal="left" vertical="center" wrapText="1"/>
    </xf>
    <xf numFmtId="0" fontId="2" fillId="7" borderId="8" xfId="12" applyFill="1" applyBorder="1" applyAlignment="1">
      <alignment vertical="center" wrapText="1"/>
    </xf>
    <xf numFmtId="2" fontId="2" fillId="7" borderId="8" xfId="12" applyNumberFormat="1" applyFill="1" applyBorder="1" applyAlignment="1">
      <alignment vertical="center" wrapText="1"/>
    </xf>
    <xf numFmtId="2" fontId="2" fillId="7" borderId="8" xfId="0" applyNumberFormat="1" applyFont="1" applyFill="1" applyBorder="1" applyAlignment="1">
      <alignment vertical="center" wrapText="1"/>
    </xf>
    <xf numFmtId="0" fontId="2" fillId="0" borderId="20" xfId="0" applyFont="1" applyBorder="1" applyAlignment="1">
      <alignment vertical="center" wrapText="1"/>
    </xf>
    <xf numFmtId="0" fontId="2" fillId="0" borderId="0" xfId="0" applyFont="1" applyAlignment="1" applyProtection="1">
      <alignment horizontal="left" vertical="center"/>
      <protection locked="0"/>
    </xf>
    <xf numFmtId="0" fontId="2" fillId="0" borderId="29" xfId="0" applyFont="1" applyBorder="1" applyAlignment="1" applyProtection="1">
      <alignment vertical="center" wrapText="1"/>
      <protection locked="0"/>
    </xf>
    <xf numFmtId="0" fontId="7" fillId="3" borderId="23" xfId="0" applyFont="1" applyFill="1" applyBorder="1" applyAlignment="1" applyProtection="1">
      <alignment vertical="center" wrapText="1"/>
      <protection locked="0"/>
    </xf>
    <xf numFmtId="1" fontId="2" fillId="8" borderId="8" xfId="12" applyNumberFormat="1" applyFill="1" applyBorder="1" applyAlignment="1">
      <alignment horizontal="center" vertical="center"/>
    </xf>
    <xf numFmtId="0" fontId="2" fillId="8" borderId="8" xfId="12" applyFill="1" applyBorder="1" applyAlignment="1">
      <alignment horizontal="center" vertical="center" wrapText="1"/>
    </xf>
    <xf numFmtId="0" fontId="2" fillId="8" borderId="8" xfId="12" applyFill="1" applyBorder="1" applyAlignment="1">
      <alignment vertical="center" wrapText="1"/>
    </xf>
    <xf numFmtId="2" fontId="2" fillId="0" borderId="11" xfId="1" applyNumberFormat="1" applyBorder="1" applyAlignment="1">
      <alignment vertical="top" wrapText="1"/>
    </xf>
    <xf numFmtId="1" fontId="2" fillId="0" borderId="11" xfId="0" applyNumberFormat="1" applyFont="1" applyBorder="1" applyAlignment="1">
      <alignment horizontal="center" vertical="top"/>
    </xf>
    <xf numFmtId="0" fontId="2" fillId="0" borderId="11" xfId="0" applyFont="1" applyBorder="1" applyAlignment="1">
      <alignment horizontal="center" vertical="top" wrapText="1"/>
    </xf>
    <xf numFmtId="166" fontId="8" fillId="0" borderId="8" xfId="0" applyNumberFormat="1" applyFont="1" applyBorder="1" applyAlignment="1">
      <alignment horizontal="center" vertical="top" wrapText="1"/>
    </xf>
    <xf numFmtId="0" fontId="8" fillId="0" borderId="8" xfId="0" applyFont="1" applyBorder="1" applyAlignment="1">
      <alignment vertical="top" wrapText="1"/>
    </xf>
    <xf numFmtId="2" fontId="9" fillId="0" borderId="8" xfId="0" applyNumberFormat="1" applyFont="1" applyBorder="1" applyAlignment="1">
      <alignment horizontal="center" vertical="top" wrapText="1"/>
    </xf>
    <xf numFmtId="0" fontId="10" fillId="0" borderId="8" xfId="0" applyFont="1" applyBorder="1" applyAlignment="1">
      <alignment horizontal="justify" vertical="center" wrapText="1"/>
    </xf>
    <xf numFmtId="0" fontId="9" fillId="0" borderId="8" xfId="0" applyFont="1" applyBorder="1" applyAlignment="1">
      <alignment vertical="top" wrapText="1"/>
    </xf>
    <xf numFmtId="0" fontId="9" fillId="0" borderId="8" xfId="0" applyFont="1" applyBorder="1" applyAlignment="1">
      <alignment horizontal="center" vertical="center" wrapText="1"/>
    </xf>
    <xf numFmtId="0" fontId="9" fillId="0" borderId="8" xfId="0" applyFont="1" applyBorder="1" applyAlignment="1">
      <alignment horizontal="center" vertical="top" wrapText="1"/>
    </xf>
    <xf numFmtId="2" fontId="10" fillId="0" borderId="8" xfId="0" applyNumberFormat="1" applyFont="1" applyBorder="1" applyAlignment="1">
      <alignment horizontal="center" vertical="center"/>
    </xf>
    <xf numFmtId="0" fontId="10" fillId="0" borderId="8" xfId="0" quotePrefix="1" applyFont="1" applyBorder="1" applyAlignment="1">
      <alignment horizontal="left" vertical="center" wrapText="1"/>
    </xf>
    <xf numFmtId="166" fontId="10" fillId="0" borderId="8" xfId="0" applyNumberFormat="1" applyFont="1" applyBorder="1" applyAlignment="1">
      <alignment horizontal="center" vertical="center"/>
    </xf>
    <xf numFmtId="0" fontId="10" fillId="0" borderId="8" xfId="0" applyFont="1" applyBorder="1" applyAlignment="1">
      <alignment horizontal="center" vertical="center"/>
    </xf>
    <xf numFmtId="1" fontId="10" fillId="0" borderId="8" xfId="0" applyNumberFormat="1" applyFont="1" applyBorder="1" applyAlignment="1">
      <alignment horizontal="center" vertical="center"/>
    </xf>
    <xf numFmtId="0" fontId="13" fillId="0" borderId="8" xfId="0" applyFont="1" applyBorder="1" applyAlignment="1">
      <alignment horizontal="justify" vertical="center" wrapText="1"/>
    </xf>
    <xf numFmtId="0" fontId="13" fillId="0" borderId="8" xfId="0" quotePrefix="1" applyFont="1" applyBorder="1" applyAlignment="1">
      <alignment horizontal="left" vertical="center" wrapText="1"/>
    </xf>
    <xf numFmtId="0" fontId="9" fillId="0" borderId="8" xfId="0" applyFont="1" applyBorder="1" applyAlignment="1">
      <alignment horizontal="justify" vertical="center" wrapText="1"/>
    </xf>
    <xf numFmtId="0" fontId="15" fillId="0" borderId="8" xfId="0" applyFont="1" applyBorder="1" applyAlignment="1">
      <alignment horizontal="left" vertical="center" wrapText="1"/>
    </xf>
    <xf numFmtId="1" fontId="15" fillId="0" borderId="8" xfId="0" applyNumberFormat="1" applyFont="1" applyBorder="1" applyAlignment="1">
      <alignment horizontal="center" vertical="center"/>
    </xf>
    <xf numFmtId="0" fontId="15" fillId="0" borderId="8" xfId="0" applyFont="1" applyBorder="1" applyAlignment="1">
      <alignment horizontal="center" vertical="center"/>
    </xf>
    <xf numFmtId="0" fontId="10" fillId="0" borderId="8" xfId="0" applyFont="1" applyBorder="1" applyAlignment="1">
      <alignment horizontal="left" vertical="center" wrapText="1"/>
    </xf>
    <xf numFmtId="166" fontId="14" fillId="0" borderId="8" xfId="0" applyNumberFormat="1" applyFont="1" applyBorder="1" applyAlignment="1">
      <alignment horizontal="center" vertical="top" wrapText="1"/>
    </xf>
    <xf numFmtId="0" fontId="14" fillId="0" borderId="8" xfId="0" applyFont="1" applyBorder="1" applyAlignment="1">
      <alignment vertical="top" wrapText="1"/>
    </xf>
    <xf numFmtId="167" fontId="15" fillId="0" borderId="8" xfId="0" applyNumberFormat="1" applyFont="1" applyBorder="1" applyAlignment="1">
      <alignment horizontal="center" vertical="top" wrapText="1"/>
    </xf>
    <xf numFmtId="2" fontId="2" fillId="0" borderId="8" xfId="1" applyNumberFormat="1" applyBorder="1" applyAlignment="1">
      <alignment vertical="top" wrapText="1"/>
    </xf>
    <xf numFmtId="0" fontId="11" fillId="0" borderId="8" xfId="0" applyFont="1" applyBorder="1" applyAlignment="1">
      <alignment horizontal="center" vertical="center" wrapText="1"/>
    </xf>
    <xf numFmtId="0" fontId="13" fillId="0" borderId="8" xfId="0" quotePrefix="1" applyFont="1" applyBorder="1" applyAlignment="1">
      <alignment horizontal="justify" vertical="center" wrapText="1"/>
    </xf>
    <xf numFmtId="0" fontId="9" fillId="0" borderId="8" xfId="0" quotePrefix="1" applyFont="1" applyBorder="1" applyAlignment="1">
      <alignment horizontal="left" vertical="center" wrapText="1"/>
    </xf>
    <xf numFmtId="0" fontId="9" fillId="0" borderId="8" xfId="0" applyFont="1" applyBorder="1" applyAlignment="1">
      <alignment horizontal="center" vertical="center"/>
    </xf>
    <xf numFmtId="0" fontId="10" fillId="0" borderId="8" xfId="0" quotePrefix="1" applyFont="1" applyBorder="1" applyAlignment="1">
      <alignment horizontal="center" vertical="center" wrapText="1"/>
    </xf>
    <xf numFmtId="0" fontId="12" fillId="0" borderId="8" xfId="0" applyFont="1" applyBorder="1" applyAlignment="1">
      <alignment horizontal="center" vertical="center" wrapText="1"/>
    </xf>
    <xf numFmtId="2" fontId="2" fillId="0" borderId="8" xfId="0" applyNumberFormat="1" applyFont="1" applyBorder="1" applyAlignment="1">
      <alignment horizontal="left" vertical="center" wrapText="1"/>
    </xf>
    <xf numFmtId="49" fontId="1" fillId="0" borderId="0" xfId="0" applyNumberFormat="1" applyFont="1" applyAlignment="1">
      <alignment horizontal="left" vertical="top"/>
    </xf>
    <xf numFmtId="167" fontId="9" fillId="0" borderId="8" xfId="13" applyNumberFormat="1" applyFont="1" applyBorder="1" applyAlignment="1">
      <alignment horizontal="center" vertical="center" wrapText="1"/>
    </xf>
    <xf numFmtId="167" fontId="9" fillId="0" borderId="8" xfId="13" applyNumberFormat="1" applyFont="1" applyFill="1" applyBorder="1" applyAlignment="1">
      <alignment horizontal="center" vertical="top" wrapText="1"/>
    </xf>
    <xf numFmtId="49" fontId="2" fillId="0" borderId="14" xfId="0" applyNumberFormat="1" applyFont="1" applyBorder="1" applyAlignment="1">
      <alignment horizontal="left" vertical="center"/>
    </xf>
    <xf numFmtId="49" fontId="2" fillId="2" borderId="40" xfId="0" applyNumberFormat="1" applyFont="1" applyFill="1" applyBorder="1" applyAlignment="1">
      <alignment horizontal="left" vertical="center"/>
    </xf>
    <xf numFmtId="49" fontId="2" fillId="0" borderId="40" xfId="0" applyNumberFormat="1" applyFont="1" applyBorder="1" applyAlignment="1">
      <alignment horizontal="left" vertical="center"/>
    </xf>
    <xf numFmtId="0" fontId="2" fillId="0" borderId="41" xfId="12" applyBorder="1" applyAlignment="1" applyProtection="1">
      <alignment horizontal="center" vertical="center"/>
      <protection locked="0"/>
    </xf>
    <xf numFmtId="49" fontId="2" fillId="0" borderId="40" xfId="0" quotePrefix="1" applyNumberFormat="1" applyFont="1" applyBorder="1" applyAlignment="1">
      <alignment horizontal="left" vertical="center"/>
    </xf>
    <xf numFmtId="49" fontId="2" fillId="0" borderId="42" xfId="0" applyNumberFormat="1" applyFont="1" applyBorder="1" applyAlignment="1">
      <alignment horizontal="left" vertical="center"/>
    </xf>
    <xf numFmtId="49" fontId="2" fillId="2" borderId="40" xfId="0" quotePrefix="1" applyNumberFormat="1" applyFont="1" applyFill="1" applyBorder="1" applyAlignment="1">
      <alignment horizontal="left" vertical="center"/>
    </xf>
    <xf numFmtId="49" fontId="2" fillId="7" borderId="40" xfId="0" applyNumberFormat="1" applyFont="1" applyFill="1" applyBorder="1" applyAlignment="1">
      <alignment horizontal="left" vertical="center"/>
    </xf>
    <xf numFmtId="49" fontId="2" fillId="5" borderId="40" xfId="0" applyNumberFormat="1" applyFont="1" applyFill="1" applyBorder="1" applyAlignment="1">
      <alignment horizontal="left" vertical="center"/>
    </xf>
    <xf numFmtId="49" fontId="2" fillId="0" borderId="40" xfId="12" applyNumberFormat="1" applyBorder="1" applyAlignment="1">
      <alignment horizontal="left" vertical="center"/>
    </xf>
    <xf numFmtId="49" fontId="2" fillId="0" borderId="13" xfId="12" applyNumberFormat="1" applyBorder="1" applyAlignment="1">
      <alignment horizontal="left" vertical="center"/>
    </xf>
    <xf numFmtId="49" fontId="2" fillId="6" borderId="40" xfId="0" applyNumberFormat="1" applyFont="1" applyFill="1" applyBorder="1" applyAlignment="1">
      <alignment horizontal="left" vertical="center"/>
    </xf>
    <xf numFmtId="49" fontId="2" fillId="7" borderId="40" xfId="0" quotePrefix="1" applyNumberFormat="1" applyFont="1" applyFill="1" applyBorder="1" applyAlignment="1">
      <alignment horizontal="left" vertical="center"/>
    </xf>
    <xf numFmtId="49" fontId="2" fillId="6" borderId="40" xfId="0" quotePrefix="1" applyNumberFormat="1" applyFont="1" applyFill="1" applyBorder="1" applyAlignment="1">
      <alignment horizontal="left" vertical="center"/>
    </xf>
    <xf numFmtId="49" fontId="2" fillId="8" borderId="40" xfId="0" applyNumberFormat="1" applyFont="1" applyFill="1" applyBorder="1" applyAlignment="1">
      <alignment horizontal="left" vertical="center"/>
    </xf>
    <xf numFmtId="49" fontId="2" fillId="0" borderId="13" xfId="0" applyNumberFormat="1" applyFont="1" applyBorder="1" applyAlignment="1">
      <alignment horizontal="left" vertical="center"/>
    </xf>
    <xf numFmtId="49" fontId="2" fillId="0" borderId="14" xfId="12" applyNumberFormat="1" applyBorder="1" applyAlignment="1">
      <alignment horizontal="left" vertical="center"/>
    </xf>
    <xf numFmtId="49" fontId="2" fillId="0" borderId="42" xfId="12" applyNumberFormat="1" applyBorder="1" applyAlignment="1">
      <alignment horizontal="left" vertical="center"/>
    </xf>
    <xf numFmtId="49" fontId="2" fillId="8" borderId="40" xfId="12" applyNumberFormat="1" applyFill="1" applyBorder="1" applyAlignment="1">
      <alignment horizontal="left" vertical="center"/>
    </xf>
    <xf numFmtId="49" fontId="2" fillId="5" borderId="40" xfId="12" applyNumberFormat="1" applyFill="1" applyBorder="1" applyAlignment="1">
      <alignment horizontal="left" vertical="center"/>
    </xf>
    <xf numFmtId="49" fontId="2" fillId="2" borderId="40" xfId="12" applyNumberFormat="1" applyFill="1" applyBorder="1" applyAlignment="1">
      <alignment horizontal="left" vertical="center"/>
    </xf>
    <xf numFmtId="49" fontId="2" fillId="6" borderId="40" xfId="12" applyNumberFormat="1" applyFill="1" applyBorder="1" applyAlignment="1">
      <alignment horizontal="left" vertical="center"/>
    </xf>
    <xf numFmtId="49" fontId="2" fillId="5" borderId="40" xfId="12" quotePrefix="1" applyNumberFormat="1" applyFill="1" applyBorder="1" applyAlignment="1">
      <alignment horizontal="left" vertical="center"/>
    </xf>
    <xf numFmtId="49" fontId="2" fillId="7" borderId="40" xfId="12" applyNumberFormat="1" applyFill="1" applyBorder="1" applyAlignment="1">
      <alignment horizontal="left" vertical="center"/>
    </xf>
    <xf numFmtId="49" fontId="2" fillId="0" borderId="44" xfId="12" quotePrefix="1" applyNumberFormat="1" applyBorder="1" applyAlignment="1">
      <alignment horizontal="left" vertical="center"/>
    </xf>
    <xf numFmtId="0" fontId="2" fillId="0" borderId="45" xfId="12" applyBorder="1" applyAlignment="1">
      <alignment vertical="center" wrapText="1"/>
    </xf>
    <xf numFmtId="1" fontId="2" fillId="0" borderId="45" xfId="12" applyNumberFormat="1" applyBorder="1" applyAlignment="1">
      <alignment horizontal="center" vertical="center"/>
    </xf>
    <xf numFmtId="0" fontId="2" fillId="0" borderId="45" xfId="12" applyBorder="1" applyAlignment="1">
      <alignment horizontal="center" vertical="center" wrapText="1"/>
    </xf>
    <xf numFmtId="49" fontId="2" fillId="0" borderId="0" xfId="0" applyNumberFormat="1" applyFont="1" applyAlignment="1">
      <alignment horizontal="left" vertical="center"/>
    </xf>
    <xf numFmtId="0" fontId="2" fillId="0" borderId="41" xfId="0" applyFont="1" applyBorder="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3" xfId="12" applyBorder="1" applyAlignment="1">
      <alignment horizontal="center" vertical="center" wrapText="1"/>
    </xf>
    <xf numFmtId="0" fontId="2" fillId="0" borderId="0" xfId="0" applyFont="1" applyAlignment="1">
      <alignment vertical="center" wrapText="1"/>
    </xf>
    <xf numFmtId="2" fontId="2" fillId="0" borderId="0" xfId="0" applyNumberFormat="1" applyFont="1" applyAlignment="1" applyProtection="1">
      <alignment vertical="center"/>
      <protection locked="0"/>
    </xf>
    <xf numFmtId="49" fontId="2" fillId="0" borderId="37" xfId="12" applyNumberFormat="1" applyBorder="1" applyAlignment="1">
      <alignment horizontal="center" vertical="center"/>
    </xf>
    <xf numFmtId="49" fontId="2" fillId="0" borderId="38" xfId="12" applyNumberFormat="1" applyBorder="1" applyAlignment="1">
      <alignment horizontal="center" vertical="center" wrapText="1"/>
    </xf>
    <xf numFmtId="1" fontId="2" fillId="0" borderId="38" xfId="12" applyNumberFormat="1" applyBorder="1" applyAlignment="1">
      <alignment horizontal="center" vertical="center"/>
    </xf>
    <xf numFmtId="49" fontId="2" fillId="0" borderId="38" xfId="12" applyNumberFormat="1" applyBorder="1" applyAlignment="1">
      <alignment horizontal="center" vertical="center"/>
    </xf>
    <xf numFmtId="0" fontId="2" fillId="0" borderId="39" xfId="12" applyBorder="1" applyAlignment="1">
      <alignment horizontal="center" vertical="center"/>
    </xf>
    <xf numFmtId="49" fontId="2" fillId="0" borderId="0" xfId="12" applyNumberFormat="1" applyAlignment="1" applyProtection="1">
      <alignment horizontal="center" vertical="center"/>
      <protection locked="0"/>
    </xf>
    <xf numFmtId="0" fontId="2" fillId="0" borderId="0" xfId="12" applyAlignment="1" applyProtection="1">
      <alignment horizontal="center" vertical="center"/>
      <protection locked="0"/>
    </xf>
    <xf numFmtId="0" fontId="2" fillId="0" borderId="2" xfId="12" applyBorder="1" applyAlignment="1">
      <alignment vertical="center" wrapText="1"/>
    </xf>
    <xf numFmtId="0" fontId="2" fillId="0" borderId="1" xfId="12" applyBorder="1" applyAlignment="1" applyProtection="1">
      <alignment vertical="center"/>
      <protection locked="0"/>
    </xf>
    <xf numFmtId="49" fontId="2" fillId="0" borderId="0" xfId="12" applyNumberFormat="1" applyAlignment="1">
      <alignment horizontal="left" vertical="center"/>
    </xf>
    <xf numFmtId="0" fontId="2" fillId="0" borderId="0" xfId="12" applyAlignment="1">
      <alignment vertical="center" wrapText="1"/>
    </xf>
    <xf numFmtId="1" fontId="2" fillId="0" borderId="0" xfId="12" applyNumberFormat="1" applyAlignment="1">
      <alignment horizontal="center" vertical="center"/>
    </xf>
    <xf numFmtId="49" fontId="2" fillId="0" borderId="3" xfId="12" applyNumberFormat="1" applyBorder="1" applyAlignment="1">
      <alignment horizontal="left" vertical="center"/>
    </xf>
    <xf numFmtId="0" fontId="2" fillId="0" borderId="3" xfId="12" applyBorder="1" applyAlignment="1" applyProtection="1">
      <alignment vertical="center"/>
      <protection locked="0"/>
    </xf>
    <xf numFmtId="0" fontId="2" fillId="0" borderId="3" xfId="12" applyBorder="1" applyAlignment="1" applyProtection="1">
      <alignment horizontal="center" vertical="center" wrapText="1"/>
      <protection locked="0"/>
    </xf>
    <xf numFmtId="49" fontId="2" fillId="0" borderId="37" xfId="0" applyNumberFormat="1" applyFont="1" applyBorder="1" applyAlignment="1">
      <alignment horizontal="center" vertical="center"/>
    </xf>
    <xf numFmtId="49" fontId="2" fillId="0" borderId="38" xfId="0" applyNumberFormat="1" applyFont="1" applyBorder="1" applyAlignment="1">
      <alignment horizontal="center" vertical="center" wrapText="1"/>
    </xf>
    <xf numFmtId="49" fontId="2" fillId="0" borderId="0" xfId="0" applyNumberFormat="1" applyFont="1" applyAlignment="1" applyProtection="1">
      <alignment horizontal="center" vertical="center"/>
      <protection locked="0"/>
    </xf>
    <xf numFmtId="0" fontId="2" fillId="0" borderId="1" xfId="0" applyFont="1" applyBorder="1" applyAlignment="1" applyProtection="1">
      <alignment vertical="center"/>
      <protection locked="0"/>
    </xf>
    <xf numFmtId="49" fontId="2" fillId="0" borderId="3" xfId="0" applyNumberFormat="1" applyFont="1" applyBorder="1" applyAlignment="1">
      <alignment horizontal="left" vertical="center"/>
    </xf>
    <xf numFmtId="0" fontId="2" fillId="0" borderId="2" xfId="0" applyFont="1" applyBorder="1" applyAlignment="1" applyProtection="1">
      <alignment vertical="center"/>
      <protection locked="0"/>
    </xf>
    <xf numFmtId="0" fontId="2" fillId="0" borderId="0" xfId="0" applyFont="1" applyAlignment="1" applyProtection="1">
      <alignment vertical="center" wrapText="1"/>
      <protection locked="0"/>
    </xf>
    <xf numFmtId="49" fontId="2" fillId="0" borderId="38" xfId="0" applyNumberFormat="1" applyFont="1" applyBorder="1" applyAlignment="1">
      <alignment horizontal="center" vertical="center"/>
    </xf>
    <xf numFmtId="49" fontId="2" fillId="0" borderId="39" xfId="0" applyNumberFormat="1" applyFont="1" applyBorder="1" applyAlignment="1">
      <alignment horizontal="center" vertical="center"/>
    </xf>
    <xf numFmtId="0" fontId="2" fillId="0" borderId="2" xfId="0" applyFont="1" applyBorder="1" applyAlignment="1">
      <alignment horizontal="center" vertical="center"/>
    </xf>
    <xf numFmtId="2" fontId="2" fillId="0" borderId="15" xfId="0" applyNumberFormat="1" applyFont="1" applyBorder="1" applyAlignment="1">
      <alignment horizontal="center" vertical="center"/>
    </xf>
    <xf numFmtId="2" fontId="2" fillId="3" borderId="25" xfId="0" applyNumberFormat="1" applyFont="1" applyFill="1" applyBorder="1" applyAlignment="1" applyProtection="1">
      <alignment horizontal="center" vertical="center"/>
      <protection locked="0"/>
    </xf>
    <xf numFmtId="0" fontId="2" fillId="0" borderId="3" xfId="0" applyFont="1" applyBorder="1" applyAlignment="1" applyProtection="1">
      <alignment vertical="center" wrapText="1"/>
      <protection locked="0"/>
    </xf>
    <xf numFmtId="0" fontId="2" fillId="0" borderId="20" xfId="0" applyFont="1" applyBorder="1" applyAlignment="1" applyProtection="1">
      <alignment vertical="center" wrapText="1"/>
      <protection locked="0"/>
    </xf>
    <xf numFmtId="0" fontId="2" fillId="0" borderId="2" xfId="0" applyFont="1" applyBorder="1" applyAlignment="1" applyProtection="1">
      <alignment vertical="center" wrapText="1"/>
      <protection locked="0"/>
    </xf>
    <xf numFmtId="0" fontId="2" fillId="0" borderId="3" xfId="0" applyFont="1" applyBorder="1" applyAlignment="1" applyProtection="1">
      <alignment vertical="center"/>
      <protection locked="0"/>
    </xf>
    <xf numFmtId="2" fontId="2" fillId="0" borderId="3" xfId="0" applyNumberFormat="1" applyFont="1" applyBorder="1" applyAlignment="1" applyProtection="1">
      <alignment vertical="center"/>
      <protection locked="0"/>
    </xf>
    <xf numFmtId="0" fontId="2" fillId="0" borderId="5" xfId="0" applyFont="1" applyBorder="1" applyAlignment="1" applyProtection="1">
      <alignment horizontal="center" vertical="center" wrapText="1"/>
      <protection locked="0"/>
    </xf>
    <xf numFmtId="49" fontId="2" fillId="0" borderId="8" xfId="0" applyNumberFormat="1" applyFont="1" applyBorder="1" applyAlignment="1">
      <alignment horizontal="center" vertical="center" wrapText="1"/>
    </xf>
    <xf numFmtId="0" fontId="2" fillId="0" borderId="22" xfId="0" applyFont="1" applyBorder="1" applyAlignment="1">
      <alignment vertical="center" wrapText="1"/>
    </xf>
    <xf numFmtId="0" fontId="2" fillId="0" borderId="0" xfId="0" applyFont="1" applyAlignment="1">
      <alignment horizontal="left" vertical="center"/>
    </xf>
    <xf numFmtId="0" fontId="2" fillId="0" borderId="3" xfId="0" applyFont="1" applyBorder="1" applyAlignment="1">
      <alignment horizontal="left" vertical="center"/>
    </xf>
    <xf numFmtId="0" fontId="2" fillId="0" borderId="19" xfId="0" applyFont="1" applyBorder="1" applyAlignment="1">
      <alignment horizontal="left" vertical="center"/>
    </xf>
    <xf numFmtId="0" fontId="2" fillId="0" borderId="19" xfId="0" applyFont="1" applyBorder="1" applyAlignment="1" applyProtection="1">
      <alignment vertical="center"/>
      <protection locked="0"/>
    </xf>
    <xf numFmtId="0" fontId="2" fillId="0" borderId="22" xfId="0" applyFont="1" applyBorder="1" applyAlignment="1" applyProtection="1">
      <alignment vertical="center"/>
      <protection locked="0"/>
    </xf>
    <xf numFmtId="0" fontId="2" fillId="0" borderId="21" xfId="0" applyFont="1" applyBorder="1" applyAlignment="1" applyProtection="1">
      <alignment vertical="center"/>
      <protection locked="0"/>
    </xf>
    <xf numFmtId="49" fontId="1" fillId="0" borderId="0" xfId="0" applyNumberFormat="1" applyFont="1" applyAlignment="1">
      <alignment horizontal="left" vertical="center"/>
    </xf>
    <xf numFmtId="0" fontId="2" fillId="0" borderId="8" xfId="12" applyBorder="1" applyAlignment="1">
      <alignment horizontal="center" vertical="center" wrapText="1"/>
    </xf>
    <xf numFmtId="0" fontId="2" fillId="0" borderId="0" xfId="12" applyAlignment="1">
      <alignment horizontal="center" vertical="center" wrapText="1"/>
    </xf>
    <xf numFmtId="0" fontId="2" fillId="0" borderId="0" xfId="0" applyFont="1" applyAlignment="1">
      <alignment horizontal="center" vertical="center" wrapText="1"/>
    </xf>
    <xf numFmtId="0" fontId="2" fillId="2" borderId="40" xfId="0" applyFont="1" applyFill="1" applyBorder="1" applyAlignment="1" applyProtection="1">
      <alignment horizontal="left" vertical="center" wrapText="1"/>
      <protection locked="0"/>
    </xf>
    <xf numFmtId="0" fontId="16" fillId="5" borderId="8" xfId="0" applyFont="1" applyFill="1" applyBorder="1" applyAlignment="1">
      <alignment vertical="center" wrapText="1"/>
    </xf>
    <xf numFmtId="0" fontId="2" fillId="0" borderId="29" xfId="12" applyBorder="1" applyAlignment="1">
      <alignment horizontal="center" vertical="center"/>
    </xf>
    <xf numFmtId="0" fontId="2" fillId="0" borderId="43" xfId="12" applyBorder="1" applyAlignment="1">
      <alignment horizontal="center" vertical="center"/>
    </xf>
    <xf numFmtId="1" fontId="2" fillId="0" borderId="3" xfId="0" applyNumberFormat="1" applyFont="1" applyBorder="1" applyAlignment="1">
      <alignment horizontal="center" vertical="center" wrapText="1"/>
    </xf>
    <xf numFmtId="1" fontId="2" fillId="2" borderId="8" xfId="0" applyNumberFormat="1" applyFont="1" applyFill="1" applyBorder="1" applyAlignment="1">
      <alignment horizontal="center" vertical="center" wrapText="1"/>
    </xf>
    <xf numFmtId="1" fontId="2" fillId="0" borderId="0" xfId="0" applyNumberFormat="1" applyFont="1" applyAlignment="1">
      <alignment horizontal="center" vertical="center" wrapText="1"/>
    </xf>
    <xf numFmtId="1" fontId="2" fillId="0" borderId="38" xfId="0" applyNumberFormat="1" applyFont="1" applyBorder="1" applyAlignment="1">
      <alignment horizontal="center" vertical="center" wrapText="1"/>
    </xf>
    <xf numFmtId="1" fontId="2" fillId="3" borderId="23" xfId="0" applyNumberFormat="1" applyFont="1" applyFill="1" applyBorder="1" applyAlignment="1">
      <alignment horizontal="center" vertical="center" wrapText="1"/>
    </xf>
    <xf numFmtId="1" fontId="2" fillId="0" borderId="7" xfId="0" applyNumberFormat="1" applyFont="1" applyBorder="1" applyAlignment="1">
      <alignment horizontal="center" vertical="center" wrapText="1"/>
    </xf>
    <xf numFmtId="1" fontId="2" fillId="0" borderId="8" xfId="0" applyNumberFormat="1" applyFont="1" applyBorder="1" applyAlignment="1">
      <alignment horizontal="center" vertical="center" wrapText="1"/>
    </xf>
    <xf numFmtId="1" fontId="2" fillId="0" borderId="29" xfId="0" applyNumberFormat="1" applyFont="1" applyBorder="1" applyAlignment="1">
      <alignment horizontal="center" vertical="center" wrapText="1"/>
    </xf>
    <xf numFmtId="1" fontId="2" fillId="7" borderId="8" xfId="0" applyNumberFormat="1" applyFont="1" applyFill="1" applyBorder="1" applyAlignment="1">
      <alignment horizontal="center" vertical="center" wrapText="1"/>
    </xf>
    <xf numFmtId="1" fontId="2" fillId="5" borderId="8" xfId="0" applyNumberFormat="1" applyFont="1" applyFill="1" applyBorder="1" applyAlignment="1">
      <alignment horizontal="center" vertical="center" wrapText="1"/>
    </xf>
    <xf numFmtId="1" fontId="2" fillId="2" borderId="8" xfId="12" applyNumberFormat="1" applyFill="1" applyBorder="1" applyAlignment="1">
      <alignment horizontal="center" vertical="center" wrapText="1"/>
    </xf>
    <xf numFmtId="1" fontId="2" fillId="8" borderId="8" xfId="0" applyNumberFormat="1" applyFont="1" applyFill="1" applyBorder="1" applyAlignment="1">
      <alignment horizontal="center" vertical="center" wrapText="1"/>
    </xf>
    <xf numFmtId="1" fontId="2" fillId="0" borderId="23" xfId="0" applyNumberFormat="1" applyFont="1" applyBorder="1" applyAlignment="1">
      <alignment horizontal="center" vertical="center" wrapText="1"/>
    </xf>
    <xf numFmtId="0" fontId="6" fillId="0" borderId="3" xfId="0" applyFont="1" applyBorder="1" applyAlignment="1">
      <alignment horizontal="center" vertical="center" wrapText="1"/>
    </xf>
    <xf numFmtId="1" fontId="2" fillId="6" borderId="8" xfId="12" applyNumberFormat="1" applyFill="1" applyBorder="1" applyAlignment="1">
      <alignment horizontal="center" vertical="center"/>
    </xf>
    <xf numFmtId="0" fontId="2" fillId="6" borderId="8" xfId="12" applyFill="1" applyBorder="1" applyAlignment="1">
      <alignment horizontal="center" vertical="center" wrapText="1"/>
    </xf>
    <xf numFmtId="1" fontId="6" fillId="0" borderId="3" xfId="0" applyNumberFormat="1" applyFont="1" applyBorder="1" applyAlignment="1">
      <alignment horizontal="center" vertical="center" wrapText="1"/>
    </xf>
    <xf numFmtId="0" fontId="6" fillId="5" borderId="8" xfId="0" applyFont="1" applyFill="1" applyBorder="1" applyAlignment="1" applyProtection="1">
      <alignment vertical="center" wrapText="1"/>
      <protection locked="0"/>
    </xf>
    <xf numFmtId="0" fontId="6" fillId="0" borderId="0" xfId="0" applyFont="1" applyAlignment="1" applyProtection="1">
      <alignment vertical="center"/>
      <protection locked="0"/>
    </xf>
    <xf numFmtId="49" fontId="2" fillId="10" borderId="40" xfId="0" applyNumberFormat="1" applyFont="1" applyFill="1" applyBorder="1" applyAlignment="1">
      <alignment horizontal="left" vertical="center"/>
    </xf>
    <xf numFmtId="0" fontId="2" fillId="10" borderId="8" xfId="0" applyFont="1" applyFill="1" applyBorder="1" applyAlignment="1">
      <alignment vertical="center" wrapText="1"/>
    </xf>
    <xf numFmtId="0" fontId="2" fillId="10" borderId="8" xfId="0" applyFont="1" applyFill="1" applyBorder="1" applyAlignment="1" applyProtection="1">
      <alignment vertical="center" wrapText="1"/>
      <protection locked="0"/>
    </xf>
    <xf numFmtId="1" fontId="2" fillId="10" borderId="8" xfId="0" applyNumberFormat="1" applyFont="1" applyFill="1" applyBorder="1" applyAlignment="1">
      <alignment horizontal="center" vertical="center" wrapText="1"/>
    </xf>
    <xf numFmtId="0" fontId="2" fillId="10" borderId="8" xfId="0" applyFont="1" applyFill="1" applyBorder="1" applyAlignment="1">
      <alignment horizontal="center" vertical="center" wrapText="1"/>
    </xf>
    <xf numFmtId="49" fontId="2" fillId="11" borderId="40" xfId="0" applyNumberFormat="1" applyFont="1" applyFill="1" applyBorder="1" applyAlignment="1">
      <alignment horizontal="left" vertical="center"/>
    </xf>
    <xf numFmtId="0" fontId="2" fillId="11" borderId="8" xfId="0" applyFont="1" applyFill="1" applyBorder="1" applyAlignment="1">
      <alignment vertical="center" wrapText="1"/>
    </xf>
    <xf numFmtId="0" fontId="2" fillId="11" borderId="8" xfId="0" applyFont="1" applyFill="1" applyBorder="1" applyAlignment="1">
      <alignment horizontal="center" vertical="center" wrapText="1"/>
    </xf>
    <xf numFmtId="0" fontId="2" fillId="11" borderId="8" xfId="0" applyFont="1" applyFill="1" applyBorder="1" applyAlignment="1" applyProtection="1">
      <alignment vertical="center" wrapText="1"/>
      <protection locked="0"/>
    </xf>
    <xf numFmtId="1" fontId="2" fillId="11" borderId="8" xfId="0" applyNumberFormat="1" applyFont="1" applyFill="1" applyBorder="1" applyAlignment="1">
      <alignment horizontal="center" vertical="center" wrapText="1"/>
    </xf>
    <xf numFmtId="0" fontId="2" fillId="7" borderId="8" xfId="12" applyFill="1" applyBorder="1" applyAlignment="1">
      <alignment horizontal="center" vertical="center" wrapText="1"/>
    </xf>
    <xf numFmtId="1" fontId="2" fillId="7" borderId="8" xfId="12" applyNumberFormat="1" applyFill="1" applyBorder="1" applyAlignment="1">
      <alignment horizontal="center" vertical="center"/>
    </xf>
    <xf numFmtId="164" fontId="2" fillId="7" borderId="8" xfId="14" applyFont="1" applyFill="1" applyBorder="1" applyAlignment="1" applyProtection="1">
      <alignment horizontal="center" vertical="center" wrapText="1"/>
      <protection locked="0"/>
    </xf>
    <xf numFmtId="1" fontId="2" fillId="5" borderId="40" xfId="0" applyNumberFormat="1" applyFont="1" applyFill="1" applyBorder="1" applyAlignment="1">
      <alignment horizontal="left" vertical="center" wrapText="1"/>
    </xf>
    <xf numFmtId="0" fontId="2" fillId="0" borderId="0" xfId="0" applyFont="1" applyAlignment="1" applyProtection="1">
      <alignment horizontal="right" vertical="center"/>
      <protection locked="0"/>
    </xf>
    <xf numFmtId="0" fontId="16" fillId="2" borderId="8" xfId="12" applyFont="1" applyFill="1" applyBorder="1" applyAlignment="1">
      <alignment vertical="center" wrapText="1"/>
    </xf>
    <xf numFmtId="0" fontId="16" fillId="2" borderId="8" xfId="12" applyFont="1" applyFill="1" applyBorder="1" applyAlignment="1">
      <alignment horizontal="left" vertical="center" wrapText="1"/>
    </xf>
    <xf numFmtId="0" fontId="1" fillId="0" borderId="3" xfId="0" applyFont="1" applyBorder="1" applyAlignment="1">
      <alignment vertical="center" wrapText="1"/>
    </xf>
    <xf numFmtId="49" fontId="2" fillId="12" borderId="40" xfId="0" applyNumberFormat="1" applyFont="1" applyFill="1" applyBorder="1" applyAlignment="1">
      <alignment horizontal="left" vertical="center"/>
    </xf>
    <xf numFmtId="0" fontId="2" fillId="12" borderId="8" xfId="0" applyFont="1" applyFill="1" applyBorder="1" applyAlignment="1">
      <alignment vertical="center" wrapText="1"/>
    </xf>
    <xf numFmtId="0" fontId="2" fillId="12" borderId="8" xfId="0" applyFont="1" applyFill="1" applyBorder="1" applyAlignment="1" applyProtection="1">
      <alignment vertical="center" wrapText="1"/>
      <protection locked="0"/>
    </xf>
    <xf numFmtId="1" fontId="2" fillId="12" borderId="8" xfId="0" applyNumberFormat="1" applyFont="1" applyFill="1" applyBorder="1" applyAlignment="1">
      <alignment horizontal="center" vertical="center" wrapText="1"/>
    </xf>
    <xf numFmtId="0" fontId="2" fillId="12" borderId="8" xfId="0" applyFont="1" applyFill="1" applyBorder="1" applyAlignment="1">
      <alignment horizontal="center" vertical="center" wrapText="1"/>
    </xf>
    <xf numFmtId="0" fontId="1" fillId="0" borderId="8" xfId="0" applyFont="1" applyBorder="1" applyAlignment="1">
      <alignment vertical="center" wrapText="1"/>
    </xf>
    <xf numFmtId="2" fontId="18" fillId="3" borderId="23" xfId="1" applyNumberFormat="1" applyFont="1" applyFill="1" applyBorder="1" applyAlignment="1">
      <alignment vertical="center" wrapText="1"/>
    </xf>
    <xf numFmtId="0" fontId="1" fillId="0" borderId="7" xfId="0" applyFont="1" applyBorder="1" applyAlignment="1">
      <alignment vertical="center" wrapText="1"/>
    </xf>
    <xf numFmtId="49" fontId="2" fillId="13" borderId="40" xfId="0" applyNumberFormat="1" applyFont="1" applyFill="1" applyBorder="1" applyAlignment="1">
      <alignment horizontal="left" vertical="center"/>
    </xf>
    <xf numFmtId="0" fontId="2" fillId="13" borderId="8" xfId="0" applyFont="1" applyFill="1" applyBorder="1" applyAlignment="1">
      <alignment vertical="center" wrapText="1"/>
    </xf>
    <xf numFmtId="0" fontId="2" fillId="13" borderId="8" xfId="0" applyFont="1" applyFill="1" applyBorder="1" applyAlignment="1" applyProtection="1">
      <alignment vertical="center" wrapText="1"/>
      <protection locked="0"/>
    </xf>
    <xf numFmtId="1" fontId="2" fillId="13" borderId="8" xfId="0" applyNumberFormat="1" applyFont="1" applyFill="1" applyBorder="1" applyAlignment="1">
      <alignment horizontal="center" vertical="center" wrapText="1"/>
    </xf>
    <xf numFmtId="0" fontId="2" fillId="13" borderId="8" xfId="0" applyFont="1" applyFill="1" applyBorder="1" applyAlignment="1">
      <alignment horizontal="center" vertical="center" wrapText="1"/>
    </xf>
    <xf numFmtId="0" fontId="2" fillId="13" borderId="8" xfId="0" applyFont="1" applyFill="1" applyBorder="1" applyAlignment="1" applyProtection="1">
      <alignment horizontal="center" vertical="center" wrapText="1"/>
      <protection locked="0"/>
    </xf>
    <xf numFmtId="0" fontId="6" fillId="13" borderId="8" xfId="0" applyFont="1" applyFill="1" applyBorder="1" applyAlignment="1" applyProtection="1">
      <alignment vertical="center" wrapText="1"/>
      <protection locked="0"/>
    </xf>
    <xf numFmtId="1" fontId="2" fillId="13" borderId="8" xfId="0" applyNumberFormat="1" applyFont="1" applyFill="1" applyBorder="1" applyAlignment="1">
      <alignment horizontal="left" vertical="center" wrapText="1"/>
    </xf>
    <xf numFmtId="0" fontId="1" fillId="0" borderId="8" xfId="0" applyFont="1" applyBorder="1" applyAlignment="1" applyProtection="1">
      <alignment vertical="center"/>
      <protection locked="0"/>
    </xf>
    <xf numFmtId="1" fontId="2" fillId="11" borderId="8" xfId="12" applyNumberFormat="1" applyFill="1" applyBorder="1" applyAlignment="1">
      <alignment horizontal="center" vertical="center"/>
    </xf>
    <xf numFmtId="0" fontId="2" fillId="11" borderId="8" xfId="12" applyFill="1" applyBorder="1" applyAlignment="1">
      <alignment horizontal="center" vertical="center" wrapText="1"/>
    </xf>
    <xf numFmtId="0" fontId="2" fillId="14" borderId="8" xfId="0" applyFont="1" applyFill="1" applyBorder="1" applyAlignment="1">
      <alignment vertical="center" wrapText="1"/>
    </xf>
    <xf numFmtId="1" fontId="2" fillId="14" borderId="8" xfId="0" applyNumberFormat="1" applyFont="1" applyFill="1" applyBorder="1" applyAlignment="1">
      <alignment horizontal="center" vertical="center" wrapText="1"/>
    </xf>
    <xf numFmtId="49" fontId="2" fillId="14" borderId="40" xfId="0" quotePrefix="1" applyNumberFormat="1" applyFont="1" applyFill="1" applyBorder="1" applyAlignment="1">
      <alignment horizontal="left" vertical="center"/>
    </xf>
    <xf numFmtId="49" fontId="2" fillId="11" borderId="40" xfId="0" quotePrefix="1" applyNumberFormat="1" applyFont="1" applyFill="1" applyBorder="1" applyAlignment="1">
      <alignment horizontal="left" vertical="center"/>
    </xf>
    <xf numFmtId="49" fontId="2" fillId="13" borderId="40" xfId="0" quotePrefix="1" applyNumberFormat="1" applyFont="1" applyFill="1" applyBorder="1" applyAlignment="1">
      <alignment horizontal="left" vertical="center"/>
    </xf>
    <xf numFmtId="2" fontId="2" fillId="13" borderId="8" xfId="0" applyNumberFormat="1" applyFont="1" applyFill="1" applyBorder="1" applyAlignment="1">
      <alignment vertical="center" wrapText="1"/>
    </xf>
    <xf numFmtId="2" fontId="2" fillId="11" borderId="8" xfId="0" applyNumberFormat="1" applyFont="1" applyFill="1" applyBorder="1" applyAlignment="1">
      <alignment vertical="center" wrapText="1"/>
    </xf>
    <xf numFmtId="2" fontId="2" fillId="11" borderId="8" xfId="12" applyNumberFormat="1" applyFill="1" applyBorder="1" applyAlignment="1">
      <alignment vertical="center" wrapText="1"/>
    </xf>
    <xf numFmtId="1" fontId="2" fillId="11" borderId="8" xfId="0" applyNumberFormat="1" applyFont="1" applyFill="1" applyBorder="1" applyAlignment="1">
      <alignment horizontal="center" vertical="center"/>
    </xf>
    <xf numFmtId="0" fontId="2" fillId="13" borderId="8" xfId="0" applyFont="1" applyFill="1" applyBorder="1" applyAlignment="1">
      <alignment horizontal="left" vertical="center" wrapText="1"/>
    </xf>
    <xf numFmtId="0" fontId="2" fillId="13" borderId="8" xfId="0" applyFont="1" applyFill="1" applyBorder="1" applyAlignment="1" applyProtection="1">
      <alignment horizontal="right" vertical="center" wrapText="1"/>
      <protection locked="0"/>
    </xf>
    <xf numFmtId="0" fontId="2" fillId="13" borderId="8" xfId="1" applyFill="1" applyBorder="1" applyAlignment="1">
      <alignment vertical="center" wrapText="1"/>
    </xf>
    <xf numFmtId="1" fontId="20" fillId="13" borderId="8" xfId="0" applyNumberFormat="1" applyFont="1" applyFill="1" applyBorder="1" applyAlignment="1">
      <alignment horizontal="center" vertical="center" wrapText="1"/>
    </xf>
    <xf numFmtId="0" fontId="20" fillId="13" borderId="8" xfId="0" applyFont="1" applyFill="1" applyBorder="1" applyAlignment="1">
      <alignment horizontal="center" vertical="center" wrapText="1"/>
    </xf>
    <xf numFmtId="0" fontId="19" fillId="0" borderId="0" xfId="0" applyFont="1" applyAlignment="1" applyProtection="1">
      <alignment vertical="center"/>
      <protection locked="0"/>
    </xf>
    <xf numFmtId="0" fontId="21" fillId="0" borderId="0" xfId="0" applyFont="1" applyAlignment="1" applyProtection="1">
      <alignment vertical="center"/>
      <protection locked="0"/>
    </xf>
    <xf numFmtId="0" fontId="2" fillId="0" borderId="2" xfId="0" applyFont="1" applyBorder="1" applyAlignment="1">
      <alignment horizontal="center" vertical="center" wrapText="1"/>
    </xf>
    <xf numFmtId="0" fontId="22" fillId="0" borderId="8" xfId="0" applyFont="1" applyBorder="1" applyAlignment="1">
      <alignment vertical="center" wrapText="1"/>
    </xf>
    <xf numFmtId="0" fontId="22" fillId="0" borderId="8" xfId="0" applyFont="1" applyBorder="1" applyAlignment="1" applyProtection="1">
      <alignment vertical="center"/>
      <protection locked="0"/>
    </xf>
    <xf numFmtId="0" fontId="16" fillId="13" borderId="8" xfId="0" applyFont="1" applyFill="1" applyBorder="1" applyAlignment="1" applyProtection="1">
      <alignment vertical="center" wrapText="1"/>
      <protection locked="0"/>
    </xf>
    <xf numFmtId="0" fontId="16" fillId="13" borderId="8" xfId="0" applyFont="1" applyFill="1" applyBorder="1" applyAlignment="1">
      <alignment vertical="center" wrapText="1"/>
    </xf>
    <xf numFmtId="0" fontId="16" fillId="0" borderId="8" xfId="0" applyFont="1" applyBorder="1" applyAlignment="1" applyProtection="1">
      <alignment vertical="center"/>
      <protection locked="0"/>
    </xf>
    <xf numFmtId="0" fontId="16" fillId="5" borderId="8" xfId="0" applyFont="1" applyFill="1" applyBorder="1" applyAlignment="1" applyProtection="1">
      <alignment vertical="center" wrapText="1"/>
      <protection locked="0"/>
    </xf>
    <xf numFmtId="1" fontId="16" fillId="13" borderId="8" xfId="0" applyNumberFormat="1" applyFont="1" applyFill="1" applyBorder="1" applyAlignment="1">
      <alignment horizontal="center" vertical="center" wrapText="1"/>
    </xf>
    <xf numFmtId="1" fontId="16" fillId="0" borderId="8" xfId="0" applyNumberFormat="1" applyFont="1" applyBorder="1" applyAlignment="1">
      <alignment horizontal="center" vertical="center" wrapText="1"/>
    </xf>
    <xf numFmtId="1" fontId="16" fillId="5" borderId="8" xfId="0" applyNumberFormat="1" applyFont="1" applyFill="1" applyBorder="1" applyAlignment="1">
      <alignment horizontal="center" vertical="center" wrapText="1"/>
    </xf>
    <xf numFmtId="1" fontId="16" fillId="13" borderId="8" xfId="0" quotePrefix="1" applyNumberFormat="1" applyFont="1" applyFill="1" applyBorder="1" applyAlignment="1">
      <alignment horizontal="center" vertical="center" wrapText="1"/>
    </xf>
    <xf numFmtId="0" fontId="2" fillId="14" borderId="8" xfId="0" applyFont="1" applyFill="1" applyBorder="1" applyAlignment="1">
      <alignment horizontal="center" vertical="center" wrapText="1"/>
    </xf>
    <xf numFmtId="49" fontId="1" fillId="0" borderId="0" xfId="0" applyNumberFormat="1" applyFont="1" applyAlignment="1">
      <alignment vertical="center"/>
    </xf>
    <xf numFmtId="49" fontId="2" fillId="0" borderId="48" xfId="0" applyNumberFormat="1" applyFont="1" applyBorder="1" applyAlignment="1">
      <alignment horizontal="center" vertical="center" wrapText="1"/>
    </xf>
    <xf numFmtId="0" fontId="2" fillId="0" borderId="0" xfId="0" applyFont="1" applyAlignment="1">
      <alignment horizontal="center" vertical="center"/>
    </xf>
    <xf numFmtId="0" fontId="2" fillId="3" borderId="49" xfId="0" applyFont="1" applyFill="1" applyBorder="1" applyAlignment="1" applyProtection="1">
      <alignment horizontal="center" vertical="center"/>
      <protection locked="0"/>
    </xf>
    <xf numFmtId="0" fontId="2" fillId="0" borderId="28" xfId="0" applyFont="1" applyBorder="1" applyAlignment="1" applyProtection="1">
      <alignment horizontal="center" vertical="center"/>
      <protection locked="0"/>
    </xf>
    <xf numFmtId="49" fontId="2" fillId="15" borderId="40" xfId="0" applyNumberFormat="1" applyFont="1" applyFill="1" applyBorder="1" applyAlignment="1">
      <alignment horizontal="left" vertical="center"/>
    </xf>
    <xf numFmtId="0" fontId="2" fillId="15" borderId="8" xfId="0" applyFont="1" applyFill="1" applyBorder="1" applyAlignment="1">
      <alignment vertical="center" wrapText="1"/>
    </xf>
    <xf numFmtId="1" fontId="2" fillId="2" borderId="8" xfId="12" applyNumberFormat="1" applyFill="1" applyBorder="1" applyAlignment="1">
      <alignment horizontal="center" vertical="center"/>
    </xf>
    <xf numFmtId="49" fontId="2" fillId="11" borderId="40" xfId="12" applyNumberFormat="1" applyFill="1" applyBorder="1" applyAlignment="1">
      <alignment horizontal="left" vertical="center"/>
    </xf>
    <xf numFmtId="0" fontId="2" fillId="11" borderId="8" xfId="12" applyFill="1" applyBorder="1" applyAlignment="1">
      <alignment vertical="center" wrapText="1"/>
    </xf>
    <xf numFmtId="49" fontId="2" fillId="13" borderId="40" xfId="12" applyNumberFormat="1" applyFill="1" applyBorder="1" applyAlignment="1">
      <alignment horizontal="left" vertical="center"/>
    </xf>
    <xf numFmtId="0" fontId="2" fillId="13" borderId="8" xfId="12" applyFill="1" applyBorder="1" applyAlignment="1">
      <alignment vertical="center" wrapText="1"/>
    </xf>
    <xf numFmtId="1" fontId="2" fillId="13" borderId="8" xfId="12" applyNumberFormat="1" applyFill="1" applyBorder="1" applyAlignment="1">
      <alignment horizontal="center" vertical="center"/>
    </xf>
    <xf numFmtId="0" fontId="2" fillId="13" borderId="8" xfId="12" applyFill="1" applyBorder="1" applyAlignment="1">
      <alignment horizontal="center" vertical="center" wrapText="1"/>
    </xf>
    <xf numFmtId="1" fontId="2" fillId="15" borderId="8" xfId="12" applyNumberFormat="1" applyFill="1" applyBorder="1" applyAlignment="1">
      <alignment horizontal="center" vertical="center"/>
    </xf>
    <xf numFmtId="0" fontId="2" fillId="15" borderId="8" xfId="12" applyFill="1" applyBorder="1" applyAlignment="1">
      <alignment horizontal="center" vertical="center" wrapText="1"/>
    </xf>
    <xf numFmtId="1" fontId="20" fillId="15" borderId="8" xfId="0" applyNumberFormat="1" applyFont="1" applyFill="1" applyBorder="1" applyAlignment="1">
      <alignment horizontal="center" vertical="center" wrapText="1"/>
    </xf>
    <xf numFmtId="0" fontId="20" fillId="15" borderId="8" xfId="0" applyFont="1" applyFill="1" applyBorder="1" applyAlignment="1">
      <alignment horizontal="center" vertical="center" wrapText="1"/>
    </xf>
    <xf numFmtId="49" fontId="2" fillId="15" borderId="40" xfId="0" quotePrefix="1" applyNumberFormat="1" applyFont="1" applyFill="1" applyBorder="1" applyAlignment="1">
      <alignment horizontal="left" vertical="center"/>
    </xf>
    <xf numFmtId="2" fontId="2" fillId="15" borderId="8" xfId="0" applyNumberFormat="1" applyFont="1" applyFill="1" applyBorder="1" applyAlignment="1">
      <alignment vertical="center" wrapText="1"/>
    </xf>
    <xf numFmtId="0" fontId="16" fillId="0" borderId="8" xfId="0" applyFont="1" applyBorder="1" applyAlignment="1">
      <alignment horizontal="center" vertical="center" wrapText="1"/>
    </xf>
    <xf numFmtId="1" fontId="23" fillId="13" borderId="8" xfId="0" applyNumberFormat="1" applyFont="1" applyFill="1" applyBorder="1" applyAlignment="1">
      <alignment horizontal="center" vertical="center" wrapText="1"/>
    </xf>
    <xf numFmtId="0" fontId="23" fillId="13" borderId="8" xfId="0" applyFont="1" applyFill="1" applyBorder="1" applyAlignment="1">
      <alignment horizontal="center" vertical="center" wrapText="1"/>
    </xf>
    <xf numFmtId="0" fontId="16" fillId="13" borderId="8" xfId="0" applyFont="1" applyFill="1" applyBorder="1" applyAlignment="1">
      <alignment horizontal="center" vertical="center" wrapText="1"/>
    </xf>
    <xf numFmtId="0" fontId="23" fillId="0" borderId="8" xfId="0" applyFont="1" applyBorder="1" applyAlignment="1" applyProtection="1">
      <alignment vertical="center"/>
      <protection locked="0"/>
    </xf>
    <xf numFmtId="4" fontId="2" fillId="2" borderId="8" xfId="0" applyNumberFormat="1" applyFont="1" applyFill="1" applyBorder="1" applyAlignment="1" applyProtection="1">
      <alignment horizontal="center" vertical="center" wrapText="1"/>
      <protection locked="0"/>
    </xf>
    <xf numFmtId="4" fontId="2" fillId="2" borderId="8" xfId="0" applyNumberFormat="1" applyFont="1" applyFill="1" applyBorder="1" applyAlignment="1" applyProtection="1">
      <alignment horizontal="center" vertical="center"/>
      <protection locked="0"/>
    </xf>
    <xf numFmtId="4" fontId="2" fillId="0" borderId="8" xfId="0" applyNumberFormat="1" applyFont="1" applyBorder="1" applyAlignment="1" applyProtection="1">
      <alignment horizontal="center" vertical="center" wrapText="1"/>
      <protection locked="0"/>
    </xf>
    <xf numFmtId="4" fontId="2" fillId="0" borderId="8" xfId="0" applyNumberFormat="1" applyFont="1" applyBorder="1" applyAlignment="1" applyProtection="1">
      <alignment horizontal="center" vertical="center"/>
      <protection locked="0"/>
    </xf>
    <xf numFmtId="4" fontId="2" fillId="12" borderId="8" xfId="0" applyNumberFormat="1" applyFont="1" applyFill="1" applyBorder="1" applyAlignment="1" applyProtection="1">
      <alignment horizontal="center" vertical="center"/>
      <protection locked="0"/>
    </xf>
    <xf numFmtId="4" fontId="2" fillId="0" borderId="29" xfId="0" applyNumberFormat="1" applyFont="1" applyBorder="1" applyAlignment="1" applyProtection="1">
      <alignment horizontal="center" vertical="center"/>
      <protection locked="0"/>
    </xf>
    <xf numFmtId="4" fontId="2" fillId="3" borderId="23" xfId="0" applyNumberFormat="1" applyFont="1" applyFill="1" applyBorder="1" applyAlignment="1" applyProtection="1">
      <alignment horizontal="center" vertical="center"/>
      <protection locked="0"/>
    </xf>
    <xf numFmtId="4" fontId="2" fillId="0" borderId="3" xfId="0" applyNumberFormat="1" applyFont="1" applyBorder="1" applyAlignment="1" applyProtection="1">
      <alignment horizontal="center" vertical="center" wrapText="1"/>
      <protection locked="0"/>
    </xf>
    <xf numFmtId="4" fontId="2" fillId="0" borderId="3" xfId="0" applyNumberFormat="1" applyFont="1" applyBorder="1" applyAlignment="1" applyProtection="1">
      <alignment horizontal="center" vertical="center"/>
      <protection locked="0"/>
    </xf>
    <xf numFmtId="4" fontId="2" fillId="3" borderId="23" xfId="0" applyNumberFormat="1" applyFont="1" applyFill="1" applyBorder="1" applyAlignment="1" applyProtection="1">
      <alignment horizontal="center" vertical="center" wrapText="1"/>
      <protection locked="0"/>
    </xf>
    <xf numFmtId="4" fontId="2" fillId="2" borderId="8" xfId="0" applyNumberFormat="1" applyFont="1" applyFill="1" applyBorder="1" applyAlignment="1" applyProtection="1">
      <alignment horizontal="left" vertical="center"/>
      <protection locked="0"/>
    </xf>
    <xf numFmtId="4" fontId="2" fillId="0" borderId="7" xfId="0" applyNumberFormat="1" applyFont="1" applyBorder="1" applyAlignment="1" applyProtection="1">
      <alignment horizontal="center" vertical="center" wrapText="1"/>
      <protection locked="0"/>
    </xf>
    <xf numFmtId="4" fontId="2" fillId="0" borderId="7" xfId="0" applyNumberFormat="1" applyFont="1" applyBorder="1" applyAlignment="1" applyProtection="1">
      <alignment horizontal="center" vertical="center"/>
      <protection locked="0"/>
    </xf>
    <xf numFmtId="4" fontId="2" fillId="7" borderId="8" xfId="14" applyNumberFormat="1" applyFont="1" applyFill="1" applyBorder="1" applyAlignment="1" applyProtection="1">
      <alignment vertical="center" wrapText="1"/>
      <protection locked="0"/>
    </xf>
    <xf numFmtId="4" fontId="2" fillId="7" borderId="8" xfId="0" applyNumberFormat="1" applyFont="1" applyFill="1" applyBorder="1" applyAlignment="1" applyProtection="1">
      <alignment horizontal="center" vertical="center" wrapText="1"/>
      <protection locked="0"/>
    </xf>
    <xf numFmtId="4" fontId="2" fillId="7" borderId="8" xfId="0" applyNumberFormat="1" applyFont="1" applyFill="1" applyBorder="1" applyAlignment="1" applyProtection="1">
      <alignment horizontal="center" vertical="center"/>
      <protection locked="0"/>
    </xf>
    <xf numFmtId="4" fontId="2" fillId="0" borderId="29" xfId="0" applyNumberFormat="1" applyFont="1" applyBorder="1" applyAlignment="1" applyProtection="1">
      <alignment horizontal="center" vertical="center" wrapText="1"/>
      <protection locked="0"/>
    </xf>
    <xf numFmtId="4" fontId="2" fillId="7" borderId="8" xfId="14" applyNumberFormat="1" applyFont="1" applyFill="1" applyBorder="1" applyAlignment="1" applyProtection="1">
      <alignment horizontal="center" vertical="center" wrapText="1"/>
      <protection locked="0"/>
    </xf>
    <xf numFmtId="4" fontId="2" fillId="13" borderId="8" xfId="0" applyNumberFormat="1" applyFont="1" applyFill="1" applyBorder="1" applyAlignment="1" applyProtection="1">
      <alignment horizontal="center" vertical="center" wrapText="1"/>
      <protection locked="0"/>
    </xf>
    <xf numFmtId="4" fontId="2" fillId="13" borderId="8" xfId="0" applyNumberFormat="1" applyFont="1" applyFill="1" applyBorder="1" applyAlignment="1" applyProtection="1">
      <alignment horizontal="center" vertical="center"/>
      <protection locked="0"/>
    </xf>
    <xf numFmtId="4" fontId="2" fillId="5" borderId="8" xfId="0" applyNumberFormat="1" applyFont="1" applyFill="1" applyBorder="1" applyAlignment="1" applyProtection="1">
      <alignment horizontal="center" vertical="center" wrapText="1"/>
      <protection locked="0"/>
    </xf>
    <xf numFmtId="4" fontId="2" fillId="5" borderId="8" xfId="0" applyNumberFormat="1" applyFont="1" applyFill="1" applyBorder="1" applyAlignment="1" applyProtection="1">
      <alignment horizontal="center" vertical="center"/>
      <protection locked="0"/>
    </xf>
    <xf numFmtId="4" fontId="6" fillId="5" borderId="8" xfId="0" applyNumberFormat="1" applyFont="1" applyFill="1" applyBorder="1" applyAlignment="1" applyProtection="1">
      <alignment horizontal="center" vertical="center"/>
      <protection locked="0"/>
    </xf>
    <xf numFmtId="4" fontId="2" fillId="13" borderId="8" xfId="0" applyNumberFormat="1" applyFont="1" applyFill="1" applyBorder="1" applyAlignment="1">
      <alignment horizontal="center" vertical="center" wrapText="1"/>
    </xf>
    <xf numFmtId="4" fontId="2" fillId="11" borderId="8" xfId="0" applyNumberFormat="1" applyFont="1" applyFill="1" applyBorder="1" applyAlignment="1" applyProtection="1">
      <alignment horizontal="center" vertical="center" wrapText="1"/>
      <protection locked="0"/>
    </xf>
    <xf numFmtId="4" fontId="2" fillId="11" borderId="8" xfId="0" applyNumberFormat="1" applyFont="1" applyFill="1" applyBorder="1" applyAlignment="1" applyProtection="1">
      <alignment horizontal="center" vertical="center"/>
      <protection locked="0"/>
    </xf>
    <xf numFmtId="4" fontId="2" fillId="13" borderId="8" xfId="0" applyNumberFormat="1" applyFont="1" applyFill="1" applyBorder="1" applyAlignment="1" applyProtection="1">
      <alignment horizontal="left" vertical="center" wrapText="1"/>
      <protection locked="0"/>
    </xf>
    <xf numFmtId="4" fontId="2" fillId="13" borderId="8" xfId="0" applyNumberFormat="1" applyFont="1" applyFill="1" applyBorder="1" applyAlignment="1" applyProtection="1">
      <alignment horizontal="left" vertical="center"/>
      <protection locked="0"/>
    </xf>
    <xf numFmtId="4" fontId="2" fillId="8" borderId="8" xfId="0" applyNumberFormat="1" applyFont="1" applyFill="1" applyBorder="1" applyAlignment="1" applyProtection="1">
      <alignment horizontal="center" vertical="center" wrapText="1"/>
      <protection locked="0"/>
    </xf>
    <xf numFmtId="4" fontId="2" fillId="8" borderId="8" xfId="0" applyNumberFormat="1" applyFont="1" applyFill="1" applyBorder="1" applyAlignment="1" applyProtection="1">
      <alignment horizontal="center" vertical="center"/>
      <protection locked="0"/>
    </xf>
    <xf numFmtId="4" fontId="2" fillId="10" borderId="8" xfId="0" applyNumberFormat="1" applyFont="1" applyFill="1" applyBorder="1" applyAlignment="1" applyProtection="1">
      <alignment horizontal="center" vertical="center" wrapText="1"/>
      <protection locked="0"/>
    </xf>
    <xf numFmtId="4" fontId="2" fillId="10" borderId="8" xfId="0" applyNumberFormat="1" applyFont="1" applyFill="1" applyBorder="1" applyAlignment="1" applyProtection="1">
      <alignment horizontal="center" vertical="center"/>
      <protection locked="0"/>
    </xf>
    <xf numFmtId="4" fontId="2" fillId="0" borderId="23" xfId="0" applyNumberFormat="1" applyFont="1" applyBorder="1" applyAlignment="1" applyProtection="1">
      <alignment horizontal="center" vertical="center"/>
      <protection locked="0"/>
    </xf>
    <xf numFmtId="4" fontId="2" fillId="0" borderId="0" xfId="0" applyNumberFormat="1" applyFont="1" applyAlignment="1" applyProtection="1">
      <alignment horizontal="center" vertical="center" wrapText="1"/>
      <protection locked="0"/>
    </xf>
    <xf numFmtId="4" fontId="2" fillId="0" borderId="0" xfId="0" applyNumberFormat="1" applyFont="1" applyAlignment="1" applyProtection="1">
      <alignment vertical="center"/>
      <protection locked="0"/>
    </xf>
    <xf numFmtId="0" fontId="6" fillId="12" borderId="8" xfId="0" applyFont="1" applyFill="1" applyBorder="1" applyAlignment="1" applyProtection="1">
      <alignment horizontal="center" vertical="center" wrapText="1"/>
      <protection locked="0"/>
    </xf>
    <xf numFmtId="0" fontId="6" fillId="12" borderId="8" xfId="0" applyFont="1" applyFill="1" applyBorder="1" applyAlignment="1" applyProtection="1">
      <alignment vertical="center" wrapText="1"/>
      <protection locked="0"/>
    </xf>
    <xf numFmtId="4" fontId="2" fillId="2" borderId="41" xfId="0" applyNumberFormat="1" applyFont="1" applyFill="1" applyBorder="1" applyAlignment="1" applyProtection="1">
      <alignment horizontal="center" vertical="center"/>
      <protection locked="0"/>
    </xf>
    <xf numFmtId="4" fontId="2" fillId="12" borderId="41" xfId="0" applyNumberFormat="1" applyFont="1" applyFill="1" applyBorder="1" applyAlignment="1" applyProtection="1">
      <alignment horizontal="center" vertical="center"/>
      <protection locked="0"/>
    </xf>
    <xf numFmtId="4" fontId="2" fillId="0" borderId="41" xfId="0" applyNumberFormat="1" applyFont="1" applyBorder="1" applyAlignment="1" applyProtection="1">
      <alignment horizontal="center" vertical="center"/>
      <protection locked="0"/>
    </xf>
    <xf numFmtId="4" fontId="2" fillId="0" borderId="43" xfId="0" applyNumberFormat="1" applyFont="1" applyBorder="1" applyAlignment="1" applyProtection="1">
      <alignment horizontal="center" vertical="center"/>
      <protection locked="0"/>
    </xf>
    <xf numFmtId="4" fontId="2" fillId="3" borderId="25" xfId="0" applyNumberFormat="1" applyFont="1" applyFill="1" applyBorder="1" applyAlignment="1" applyProtection="1">
      <alignment horizontal="center" vertical="center"/>
      <protection locked="0"/>
    </xf>
    <xf numFmtId="4" fontId="2" fillId="0" borderId="12" xfId="0" applyNumberFormat="1" applyFont="1" applyBorder="1" applyAlignment="1" applyProtection="1">
      <alignment horizontal="center" vertical="center"/>
      <protection locked="0"/>
    </xf>
    <xf numFmtId="4" fontId="2" fillId="2" borderId="41" xfId="0" applyNumberFormat="1" applyFont="1" applyFill="1" applyBorder="1" applyAlignment="1" applyProtection="1">
      <alignment horizontal="left" vertical="center"/>
      <protection locked="0"/>
    </xf>
    <xf numFmtId="4" fontId="2" fillId="0" borderId="26" xfId="0" applyNumberFormat="1" applyFont="1" applyBorder="1" applyAlignment="1" applyProtection="1">
      <alignment horizontal="center" vertical="center"/>
      <protection locked="0"/>
    </xf>
    <xf numFmtId="4" fontId="2" fillId="7" borderId="41" xfId="0" applyNumberFormat="1" applyFont="1" applyFill="1" applyBorder="1" applyAlignment="1" applyProtection="1">
      <alignment horizontal="center" vertical="center"/>
      <protection locked="0"/>
    </xf>
    <xf numFmtId="4" fontId="2" fillId="13" borderId="41" xfId="0" applyNumberFormat="1" applyFont="1" applyFill="1" applyBorder="1" applyAlignment="1" applyProtection="1">
      <alignment horizontal="center" vertical="center"/>
      <protection locked="0"/>
    </xf>
    <xf numFmtId="4" fontId="2" fillId="5" borderId="41" xfId="0" applyNumberFormat="1" applyFont="1" applyFill="1" applyBorder="1" applyAlignment="1" applyProtection="1">
      <alignment horizontal="center" vertical="center"/>
      <protection locked="0"/>
    </xf>
    <xf numFmtId="4" fontId="6" fillId="5" borderId="41" xfId="0" applyNumberFormat="1" applyFont="1" applyFill="1" applyBorder="1" applyAlignment="1" applyProtection="1">
      <alignment horizontal="center" vertical="center"/>
      <protection locked="0"/>
    </xf>
    <xf numFmtId="4" fontId="2" fillId="11" borderId="41" xfId="0" applyNumberFormat="1" applyFont="1" applyFill="1" applyBorder="1" applyAlignment="1" applyProtection="1">
      <alignment horizontal="center" vertical="center"/>
      <protection locked="0"/>
    </xf>
    <xf numFmtId="4" fontId="2" fillId="13" borderId="41" xfId="0" applyNumberFormat="1" applyFont="1" applyFill="1" applyBorder="1" applyAlignment="1" applyProtection="1">
      <alignment horizontal="left" vertical="center"/>
      <protection locked="0"/>
    </xf>
    <xf numFmtId="4" fontId="2" fillId="8" borderId="41" xfId="0" applyNumberFormat="1" applyFont="1" applyFill="1" applyBorder="1" applyAlignment="1" applyProtection="1">
      <alignment horizontal="center" vertical="center"/>
      <protection locked="0"/>
    </xf>
    <xf numFmtId="4" fontId="2" fillId="10" borderId="41" xfId="0" applyNumberFormat="1" applyFont="1" applyFill="1" applyBorder="1" applyAlignment="1" applyProtection="1">
      <alignment horizontal="center" vertical="center"/>
      <protection locked="0"/>
    </xf>
    <xf numFmtId="4" fontId="2" fillId="0" borderId="25" xfId="0" applyNumberFormat="1" applyFont="1" applyBorder="1" applyAlignment="1" applyProtection="1">
      <alignment horizontal="center" vertical="center"/>
      <protection locked="0"/>
    </xf>
    <xf numFmtId="4" fontId="2" fillId="2" borderId="8" xfId="12" applyNumberFormat="1" applyFill="1" applyBorder="1" applyAlignment="1" applyProtection="1">
      <alignment horizontal="center" vertical="center" wrapText="1"/>
      <protection locked="0"/>
    </xf>
    <xf numFmtId="4" fontId="2" fillId="2" borderId="8" xfId="12" applyNumberFormat="1" applyFill="1" applyBorder="1" applyAlignment="1" applyProtection="1">
      <alignment horizontal="center" vertical="center"/>
      <protection locked="0"/>
    </xf>
    <xf numFmtId="4" fontId="2" fillId="2" borderId="41" xfId="12" applyNumberFormat="1" applyFill="1" applyBorder="1" applyAlignment="1" applyProtection="1">
      <alignment horizontal="center" vertical="center"/>
      <protection locked="0"/>
    </xf>
    <xf numFmtId="4" fontId="2" fillId="0" borderId="8" xfId="12" applyNumberFormat="1" applyBorder="1" applyAlignment="1" applyProtection="1">
      <alignment horizontal="center" vertical="center" wrapText="1"/>
      <protection locked="0"/>
    </xf>
    <xf numFmtId="4" fontId="2" fillId="0" borderId="8" xfId="12" applyNumberFormat="1" applyBorder="1" applyAlignment="1" applyProtection="1">
      <alignment horizontal="center" vertical="center"/>
      <protection locked="0"/>
    </xf>
    <xf numFmtId="4" fontId="2" fillId="0" borderId="41" xfId="12" applyNumberFormat="1" applyBorder="1" applyAlignment="1" applyProtection="1">
      <alignment horizontal="center" vertical="center"/>
      <protection locked="0"/>
    </xf>
    <xf numFmtId="4" fontId="2" fillId="2" borderId="8" xfId="12" applyNumberFormat="1" applyFill="1" applyBorder="1" applyAlignment="1">
      <alignment vertical="center" wrapText="1"/>
    </xf>
    <xf numFmtId="4" fontId="2" fillId="2" borderId="8" xfId="0" applyNumberFormat="1" applyFont="1" applyFill="1" applyBorder="1" applyAlignment="1">
      <alignment horizontal="center" vertical="center" wrapText="1"/>
    </xf>
    <xf numFmtId="4" fontId="2" fillId="5" borderId="8" xfId="12" applyNumberFormat="1" applyFill="1" applyBorder="1" applyAlignment="1" applyProtection="1">
      <alignment horizontal="center" vertical="center" wrapText="1"/>
      <protection locked="0"/>
    </xf>
    <xf numFmtId="4" fontId="2" fillId="5" borderId="8" xfId="12" applyNumberFormat="1" applyFill="1" applyBorder="1" applyAlignment="1" applyProtection="1">
      <alignment horizontal="center" vertical="center"/>
      <protection locked="0"/>
    </xf>
    <xf numFmtId="4" fontId="2" fillId="5" borderId="41" xfId="12" applyNumberFormat="1" applyFill="1" applyBorder="1" applyAlignment="1" applyProtection="1">
      <alignment horizontal="center" vertical="center"/>
      <protection locked="0"/>
    </xf>
    <xf numFmtId="4" fontId="2" fillId="6" borderId="8" xfId="12" applyNumberFormat="1" applyFill="1" applyBorder="1" applyAlignment="1" applyProtection="1">
      <alignment horizontal="center" vertical="center" wrapText="1"/>
      <protection locked="0"/>
    </xf>
    <xf numFmtId="4" fontId="2" fillId="6" borderId="8" xfId="12" applyNumberFormat="1" applyFill="1" applyBorder="1" applyAlignment="1" applyProtection="1">
      <alignment horizontal="center" vertical="center"/>
      <protection locked="0"/>
    </xf>
    <xf numFmtId="4" fontId="2" fillId="6" borderId="41" xfId="12" applyNumberFormat="1" applyFill="1" applyBorder="1" applyAlignment="1" applyProtection="1">
      <alignment horizontal="center" vertical="center"/>
      <protection locked="0"/>
    </xf>
    <xf numFmtId="4" fontId="2" fillId="7" borderId="8" xfId="12" applyNumberFormat="1" applyFill="1" applyBorder="1" applyAlignment="1" applyProtection="1">
      <alignment horizontal="center" vertical="center" wrapText="1"/>
      <protection locked="0"/>
    </xf>
    <xf numFmtId="4" fontId="2" fillId="7" borderId="8" xfId="12" applyNumberFormat="1" applyFill="1" applyBorder="1" applyAlignment="1" applyProtection="1">
      <alignment horizontal="center" vertical="center"/>
      <protection locked="0"/>
    </xf>
    <xf numFmtId="4" fontId="2" fillId="7" borderId="41" xfId="12" applyNumberFormat="1" applyFill="1" applyBorder="1" applyAlignment="1" applyProtection="1">
      <alignment horizontal="center" vertical="center"/>
      <protection locked="0"/>
    </xf>
    <xf numFmtId="4" fontId="2" fillId="8" borderId="8" xfId="12" applyNumberFormat="1" applyFill="1" applyBorder="1" applyAlignment="1" applyProtection="1">
      <alignment horizontal="center" vertical="center" wrapText="1"/>
      <protection locked="0"/>
    </xf>
    <xf numFmtId="4" fontId="2" fillId="8" borderId="8" xfId="12" applyNumberFormat="1" applyFill="1" applyBorder="1" applyAlignment="1" applyProtection="1">
      <alignment horizontal="center" vertical="center"/>
      <protection locked="0"/>
    </xf>
    <xf numFmtId="4" fontId="2" fillId="8" borderId="41" xfId="12" applyNumberFormat="1" applyFill="1" applyBorder="1" applyAlignment="1" applyProtection="1">
      <alignment horizontal="center" vertical="center"/>
      <protection locked="0"/>
    </xf>
    <xf numFmtId="4" fontId="2" fillId="0" borderId="45" xfId="12" applyNumberFormat="1" applyBorder="1" applyAlignment="1" applyProtection="1">
      <alignment horizontal="center" vertical="center"/>
      <protection locked="0"/>
    </xf>
    <xf numFmtId="4" fontId="2" fillId="0" borderId="46" xfId="12" applyNumberFormat="1" applyBorder="1" applyAlignment="1" applyProtection="1">
      <alignment horizontal="center" vertical="center"/>
      <protection locked="0"/>
    </xf>
    <xf numFmtId="49" fontId="2" fillId="0" borderId="8" xfId="0" applyNumberFormat="1" applyFont="1" applyBorder="1" applyAlignment="1" applyProtection="1">
      <alignment horizontal="center" vertical="center"/>
      <protection locked="0"/>
    </xf>
    <xf numFmtId="4" fontId="2" fillId="6" borderId="8" xfId="0" applyNumberFormat="1" applyFont="1" applyFill="1" applyBorder="1" applyAlignment="1" applyProtection="1">
      <alignment horizontal="center" vertical="center" wrapText="1"/>
      <protection locked="0"/>
    </xf>
    <xf numFmtId="4" fontId="2" fillId="2" borderId="28" xfId="0" applyNumberFormat="1" applyFont="1" applyFill="1" applyBorder="1" applyAlignment="1" applyProtection="1">
      <alignment horizontal="center" vertical="center"/>
      <protection locked="0"/>
    </xf>
    <xf numFmtId="4" fontId="2" fillId="0" borderId="28" xfId="0" applyNumberFormat="1" applyFont="1" applyBorder="1" applyAlignment="1" applyProtection="1">
      <alignment horizontal="center" vertical="center"/>
      <protection locked="0"/>
    </xf>
    <xf numFmtId="4" fontId="2" fillId="0" borderId="16" xfId="0" applyNumberFormat="1" applyFont="1" applyBorder="1" applyAlignment="1" applyProtection="1">
      <alignment horizontal="center" vertical="center"/>
      <protection locked="0"/>
    </xf>
    <xf numFmtId="4" fontId="2" fillId="3" borderId="49" xfId="0" applyNumberFormat="1" applyFont="1" applyFill="1" applyBorder="1" applyAlignment="1" applyProtection="1">
      <alignment horizontal="center" vertical="center"/>
      <protection locked="0"/>
    </xf>
    <xf numFmtId="4" fontId="2" fillId="0" borderId="1" xfId="0" applyNumberFormat="1" applyFont="1" applyBorder="1" applyAlignment="1" applyProtection="1">
      <alignment horizontal="center" vertical="center"/>
      <protection locked="0"/>
    </xf>
    <xf numFmtId="4" fontId="2" fillId="2" borderId="8" xfId="0" applyNumberFormat="1" applyFont="1" applyFill="1" applyBorder="1" applyAlignment="1" applyProtection="1">
      <alignment horizontal="left" vertical="center" wrapText="1"/>
      <protection locked="0"/>
    </xf>
    <xf numFmtId="4" fontId="2" fillId="2" borderId="28" xfId="0" applyNumberFormat="1" applyFont="1" applyFill="1" applyBorder="1" applyAlignment="1" applyProtection="1">
      <alignment horizontal="left" vertical="center"/>
      <protection locked="0"/>
    </xf>
    <xf numFmtId="4" fontId="2" fillId="0" borderId="6" xfId="0" applyNumberFormat="1" applyFont="1" applyBorder="1" applyAlignment="1" applyProtection="1">
      <alignment horizontal="center" vertical="center"/>
      <protection locked="0"/>
    </xf>
    <xf numFmtId="4" fontId="2" fillId="7" borderId="28" xfId="14" applyNumberFormat="1" applyFont="1" applyFill="1" applyBorder="1" applyAlignment="1" applyProtection="1">
      <alignment vertical="center" wrapText="1"/>
      <protection locked="0"/>
    </xf>
    <xf numFmtId="4" fontId="2" fillId="13" borderId="28" xfId="0" applyNumberFormat="1" applyFont="1" applyFill="1" applyBorder="1" applyAlignment="1" applyProtection="1">
      <alignment horizontal="center" vertical="center"/>
      <protection locked="0"/>
    </xf>
    <xf numFmtId="4" fontId="2" fillId="5" borderId="28" xfId="0" applyNumberFormat="1" applyFont="1" applyFill="1" applyBorder="1" applyAlignment="1" applyProtection="1">
      <alignment horizontal="center" vertical="center"/>
      <protection locked="0"/>
    </xf>
    <xf numFmtId="4" fontId="2" fillId="11" borderId="28" xfId="0" applyNumberFormat="1" applyFont="1" applyFill="1" applyBorder="1" applyAlignment="1" applyProtection="1">
      <alignment horizontal="center" vertical="center"/>
      <protection locked="0"/>
    </xf>
    <xf numFmtId="4" fontId="2" fillId="6" borderId="8" xfId="0" applyNumberFormat="1" applyFont="1" applyFill="1" applyBorder="1" applyAlignment="1" applyProtection="1">
      <alignment horizontal="center" vertical="center"/>
      <protection locked="0"/>
    </xf>
    <xf numFmtId="4" fontId="2" fillId="6" borderId="28" xfId="0" applyNumberFormat="1" applyFont="1" applyFill="1" applyBorder="1" applyAlignment="1" applyProtection="1">
      <alignment horizontal="center" vertical="center"/>
      <protection locked="0"/>
    </xf>
    <xf numFmtId="4" fontId="2" fillId="6" borderId="41" xfId="0" applyNumberFormat="1" applyFont="1" applyFill="1" applyBorder="1" applyAlignment="1" applyProtection="1">
      <alignment horizontal="center" vertical="center"/>
      <protection locked="0"/>
    </xf>
    <xf numFmtId="4" fontId="2" fillId="15" borderId="8" xfId="0" applyNumberFormat="1" applyFont="1" applyFill="1" applyBorder="1" applyAlignment="1" applyProtection="1">
      <alignment horizontal="center" vertical="center" wrapText="1"/>
      <protection locked="0"/>
    </xf>
    <xf numFmtId="4" fontId="2" fillId="15" borderId="8" xfId="0" applyNumberFormat="1" applyFont="1" applyFill="1" applyBorder="1" applyAlignment="1" applyProtection="1">
      <alignment horizontal="center" vertical="center"/>
      <protection locked="0"/>
    </xf>
    <xf numFmtId="4" fontId="2" fillId="15" borderId="28" xfId="0" applyNumberFormat="1" applyFont="1" applyFill="1" applyBorder="1" applyAlignment="1" applyProtection="1">
      <alignment horizontal="center" vertical="center"/>
      <protection locked="0"/>
    </xf>
    <xf numFmtId="4" fontId="2" fillId="15" borderId="41" xfId="0" applyNumberFormat="1" applyFont="1" applyFill="1" applyBorder="1" applyAlignment="1" applyProtection="1">
      <alignment horizontal="center" vertical="center"/>
      <protection locked="0"/>
    </xf>
    <xf numFmtId="4" fontId="2" fillId="7" borderId="28" xfId="14" applyNumberFormat="1" applyFont="1" applyFill="1" applyBorder="1" applyAlignment="1" applyProtection="1">
      <alignment horizontal="center" vertical="center"/>
      <protection locked="0"/>
    </xf>
    <xf numFmtId="4" fontId="2" fillId="7" borderId="28" xfId="0" applyNumberFormat="1" applyFont="1" applyFill="1" applyBorder="1" applyAlignment="1" applyProtection="1">
      <alignment horizontal="center" vertical="center"/>
      <protection locked="0"/>
    </xf>
    <xf numFmtId="4" fontId="2" fillId="6" borderId="8" xfId="14" applyNumberFormat="1" applyFont="1" applyFill="1" applyBorder="1" applyAlignment="1" applyProtection="1">
      <alignment horizontal="center" vertical="center" wrapText="1"/>
      <protection locked="0"/>
    </xf>
    <xf numFmtId="4" fontId="2" fillId="6" borderId="28" xfId="14" applyNumberFormat="1" applyFont="1" applyFill="1" applyBorder="1" applyAlignment="1" applyProtection="1">
      <alignment horizontal="center" vertical="center"/>
      <protection locked="0"/>
    </xf>
    <xf numFmtId="4" fontId="2" fillId="14" borderId="8" xfId="14" applyNumberFormat="1" applyFont="1" applyFill="1" applyBorder="1" applyAlignment="1" applyProtection="1">
      <alignment horizontal="center" vertical="center" wrapText="1"/>
      <protection locked="0"/>
    </xf>
    <xf numFmtId="4" fontId="2" fillId="14" borderId="8" xfId="0" applyNumberFormat="1" applyFont="1" applyFill="1" applyBorder="1" applyAlignment="1" applyProtection="1">
      <alignment horizontal="center" vertical="center"/>
      <protection locked="0"/>
    </xf>
    <xf numFmtId="4" fontId="2" fillId="14" borderId="28" xfId="0" applyNumberFormat="1" applyFont="1" applyFill="1" applyBorder="1" applyAlignment="1" applyProtection="1">
      <alignment horizontal="center" vertical="center"/>
      <protection locked="0"/>
    </xf>
    <xf numFmtId="4" fontId="2" fillId="14" borderId="41" xfId="0" applyNumberFormat="1" applyFont="1" applyFill="1" applyBorder="1" applyAlignment="1" applyProtection="1">
      <alignment horizontal="center" vertical="center"/>
      <protection locked="0"/>
    </xf>
    <xf numFmtId="4" fontId="2" fillId="13" borderId="28" xfId="0" applyNumberFormat="1" applyFont="1" applyFill="1" applyBorder="1" applyAlignment="1" applyProtection="1">
      <alignment horizontal="left" vertical="center"/>
      <protection locked="0"/>
    </xf>
    <xf numFmtId="4" fontId="2" fillId="8" borderId="28" xfId="0" applyNumberFormat="1" applyFont="1" applyFill="1" applyBorder="1" applyAlignment="1" applyProtection="1">
      <alignment horizontal="center" vertical="center"/>
      <protection locked="0"/>
    </xf>
    <xf numFmtId="4" fontId="2" fillId="10" borderId="28" xfId="0" applyNumberFormat="1" applyFont="1" applyFill="1" applyBorder="1" applyAlignment="1" applyProtection="1">
      <alignment horizontal="center" vertical="center"/>
      <protection locked="0"/>
    </xf>
    <xf numFmtId="4" fontId="2" fillId="6" borderId="8" xfId="13" applyNumberFormat="1" applyFont="1" applyFill="1" applyBorder="1" applyAlignment="1" applyProtection="1">
      <alignment horizontal="center" vertical="center" wrapText="1"/>
      <protection locked="0"/>
    </xf>
    <xf numFmtId="4" fontId="2" fillId="6" borderId="28" xfId="13" applyNumberFormat="1" applyFont="1" applyFill="1" applyBorder="1" applyAlignment="1" applyProtection="1">
      <alignment horizontal="center" vertical="center"/>
      <protection locked="0"/>
    </xf>
    <xf numFmtId="4" fontId="2" fillId="8" borderId="8" xfId="13" applyNumberFormat="1" applyFont="1" applyFill="1" applyBorder="1" applyAlignment="1" applyProtection="1">
      <alignment horizontal="center" vertical="center" wrapText="1"/>
      <protection locked="0"/>
    </xf>
    <xf numFmtId="4" fontId="2" fillId="8" borderId="28" xfId="13" applyNumberFormat="1" applyFont="1" applyFill="1" applyBorder="1" applyAlignment="1" applyProtection="1">
      <alignment horizontal="center" vertical="center"/>
      <protection locked="0"/>
    </xf>
    <xf numFmtId="4" fontId="2" fillId="3" borderId="23" xfId="12" applyNumberFormat="1" applyFill="1" applyBorder="1" applyAlignment="1" applyProtection="1">
      <alignment horizontal="center" vertical="center"/>
      <protection locked="0"/>
    </xf>
    <xf numFmtId="4" fontId="2" fillId="3" borderId="25" xfId="12" applyNumberFormat="1" applyFill="1" applyBorder="1" applyAlignment="1" applyProtection="1">
      <alignment horizontal="center" vertical="center"/>
      <protection locked="0"/>
    </xf>
    <xf numFmtId="4" fontId="2" fillId="0" borderId="7" xfId="12" applyNumberFormat="1" applyBorder="1" applyAlignment="1" applyProtection="1">
      <alignment horizontal="center" vertical="center"/>
      <protection locked="0"/>
    </xf>
    <xf numFmtId="4" fontId="2" fillId="0" borderId="26" xfId="12" applyNumberFormat="1" applyBorder="1" applyAlignment="1" applyProtection="1">
      <alignment horizontal="center" vertical="center"/>
      <protection locked="0"/>
    </xf>
    <xf numFmtId="4" fontId="2" fillId="13" borderId="8" xfId="12" applyNumberFormat="1" applyFill="1" applyBorder="1" applyAlignment="1" applyProtection="1">
      <alignment horizontal="center" vertical="center"/>
      <protection locked="0"/>
    </xf>
    <xf numFmtId="4" fontId="2" fillId="13" borderId="41" xfId="12" applyNumberFormat="1" applyFill="1" applyBorder="1" applyAlignment="1" applyProtection="1">
      <alignment horizontal="center" vertical="center"/>
      <protection locked="0"/>
    </xf>
    <xf numFmtId="4" fontId="2" fillId="11" borderId="8" xfId="12" applyNumberFormat="1" applyFill="1" applyBorder="1" applyAlignment="1" applyProtection="1">
      <alignment horizontal="center" vertical="center"/>
      <protection locked="0"/>
    </xf>
    <xf numFmtId="4" fontId="2" fillId="11" borderId="41" xfId="12" applyNumberFormat="1" applyFill="1" applyBorder="1" applyAlignment="1" applyProtection="1">
      <alignment horizontal="center" vertical="center"/>
      <protection locked="0"/>
    </xf>
    <xf numFmtId="4" fontId="2" fillId="0" borderId="3" xfId="12" applyNumberFormat="1" applyBorder="1" applyAlignment="1" applyProtection="1">
      <alignment horizontal="center" vertical="center"/>
      <protection locked="0"/>
    </xf>
    <xf numFmtId="4" fontId="2" fillId="0" borderId="12" xfId="12" applyNumberFormat="1" applyBorder="1" applyAlignment="1" applyProtection="1">
      <alignment horizontal="center" vertical="center"/>
      <protection locked="0"/>
    </xf>
    <xf numFmtId="4" fontId="2" fillId="0" borderId="49" xfId="0" applyNumberFormat="1" applyFont="1" applyBorder="1" applyAlignment="1" applyProtection="1">
      <alignment horizontal="center" vertical="center"/>
      <protection locked="0"/>
    </xf>
    <xf numFmtId="0" fontId="6" fillId="0" borderId="8" xfId="0" applyFont="1" applyBorder="1" applyAlignment="1" applyProtection="1">
      <alignment vertical="center"/>
      <protection locked="0"/>
    </xf>
    <xf numFmtId="164" fontId="2" fillId="7" borderId="8" xfId="14" applyFont="1" applyFill="1" applyBorder="1" applyAlignment="1" applyProtection="1">
      <alignment horizontal="center" vertical="center" wrapText="1"/>
    </xf>
    <xf numFmtId="0" fontId="2" fillId="7" borderId="8" xfId="0" applyFont="1" applyFill="1" applyBorder="1" applyAlignment="1" applyProtection="1">
      <alignment horizontal="center" vertical="center"/>
      <protection locked="0"/>
    </xf>
    <xf numFmtId="0" fontId="2" fillId="15" borderId="8" xfId="0" applyFont="1" applyFill="1" applyBorder="1" applyAlignment="1" applyProtection="1">
      <alignment horizontal="center" vertical="center" wrapText="1"/>
      <protection locked="0"/>
    </xf>
    <xf numFmtId="0" fontId="2" fillId="15" borderId="8" xfId="0" applyFont="1" applyFill="1" applyBorder="1" applyAlignment="1" applyProtection="1">
      <alignment horizontal="center" vertical="center"/>
      <protection locked="0"/>
    </xf>
    <xf numFmtId="164" fontId="2" fillId="7" borderId="8" xfId="0" applyNumberFormat="1" applyFont="1" applyFill="1" applyBorder="1" applyAlignment="1" applyProtection="1">
      <alignment horizontal="center" vertical="center"/>
      <protection locked="0"/>
    </xf>
    <xf numFmtId="9" fontId="2" fillId="7" borderId="8" xfId="15" applyFont="1" applyFill="1" applyBorder="1" applyAlignment="1" applyProtection="1">
      <alignment horizontal="center" vertical="center" wrapText="1"/>
    </xf>
    <xf numFmtId="49" fontId="2" fillId="16" borderId="40" xfId="0" applyNumberFormat="1" applyFont="1" applyFill="1" applyBorder="1" applyAlignment="1">
      <alignment horizontal="left" vertical="center"/>
    </xf>
    <xf numFmtId="0" fontId="16" fillId="16" borderId="8" xfId="0" applyFont="1" applyFill="1" applyBorder="1" applyAlignment="1">
      <alignment vertical="center" wrapText="1"/>
    </xf>
    <xf numFmtId="0" fontId="2" fillId="16" borderId="8" xfId="0" applyFont="1" applyFill="1" applyBorder="1" applyAlignment="1" applyProtection="1">
      <alignment vertical="center" wrapText="1"/>
      <protection locked="0"/>
    </xf>
    <xf numFmtId="1" fontId="2" fillId="16" borderId="8" xfId="0" applyNumberFormat="1" applyFont="1" applyFill="1" applyBorder="1" applyAlignment="1">
      <alignment horizontal="center" vertical="center" wrapText="1"/>
    </xf>
    <xf numFmtId="0" fontId="2" fillId="16" borderId="8" xfId="0" applyFont="1" applyFill="1" applyBorder="1" applyAlignment="1">
      <alignment horizontal="center" vertical="center" wrapText="1"/>
    </xf>
    <xf numFmtId="4" fontId="2" fillId="16" borderId="8" xfId="0" applyNumberFormat="1" applyFont="1" applyFill="1" applyBorder="1" applyAlignment="1" applyProtection="1">
      <alignment horizontal="center" vertical="center" wrapText="1"/>
      <protection locked="0"/>
    </xf>
    <xf numFmtId="4" fontId="2" fillId="16" borderId="8" xfId="0" applyNumberFormat="1" applyFont="1" applyFill="1" applyBorder="1" applyAlignment="1" applyProtection="1">
      <alignment horizontal="center" vertical="center"/>
      <protection locked="0"/>
    </xf>
    <xf numFmtId="4" fontId="2" fillId="16" borderId="41" xfId="0" applyNumberFormat="1" applyFont="1" applyFill="1" applyBorder="1" applyAlignment="1" applyProtection="1">
      <alignment horizontal="center" vertical="center"/>
      <protection locked="0"/>
    </xf>
    <xf numFmtId="0" fontId="2" fillId="16" borderId="8" xfId="0" applyFont="1" applyFill="1" applyBorder="1" applyAlignment="1">
      <alignment vertical="center" wrapText="1"/>
    </xf>
    <xf numFmtId="0" fontId="2" fillId="16" borderId="8" xfId="0" applyFont="1" applyFill="1" applyBorder="1" applyAlignment="1" applyProtection="1">
      <alignment horizontal="center" vertical="center" wrapText="1"/>
      <protection locked="0"/>
    </xf>
    <xf numFmtId="0" fontId="6" fillId="16" borderId="8" xfId="0" applyFont="1" applyFill="1" applyBorder="1" applyAlignment="1" applyProtection="1">
      <alignment vertical="center" wrapText="1"/>
      <protection locked="0"/>
    </xf>
    <xf numFmtId="1" fontId="2" fillId="16" borderId="40" xfId="0" applyNumberFormat="1" applyFont="1" applyFill="1" applyBorder="1" applyAlignment="1">
      <alignment horizontal="left" vertical="center" wrapText="1"/>
    </xf>
    <xf numFmtId="1" fontId="16" fillId="16" borderId="8" xfId="0" applyNumberFormat="1" applyFont="1" applyFill="1" applyBorder="1" applyAlignment="1">
      <alignment horizontal="left" vertical="center" wrapText="1"/>
    </xf>
    <xf numFmtId="1" fontId="16" fillId="16" borderId="8" xfId="0" applyNumberFormat="1" applyFont="1" applyFill="1" applyBorder="1" applyAlignment="1">
      <alignment horizontal="center" vertical="center" wrapText="1"/>
    </xf>
    <xf numFmtId="4" fontId="2" fillId="16" borderId="8" xfId="0" applyNumberFormat="1" applyFont="1" applyFill="1" applyBorder="1" applyAlignment="1">
      <alignment horizontal="center" vertical="center" wrapText="1"/>
    </xf>
    <xf numFmtId="4" fontId="2" fillId="16" borderId="8" xfId="0" applyNumberFormat="1" applyFont="1" applyFill="1" applyBorder="1" applyAlignment="1" applyProtection="1">
      <alignment horizontal="left" vertical="center" wrapText="1"/>
      <protection locked="0"/>
    </xf>
    <xf numFmtId="4" fontId="2" fillId="16" borderId="8" xfId="0" applyNumberFormat="1" applyFont="1" applyFill="1" applyBorder="1" applyAlignment="1" applyProtection="1">
      <alignment horizontal="left" vertical="center"/>
      <protection locked="0"/>
    </xf>
    <xf numFmtId="4" fontId="2" fillId="16" borderId="41" xfId="0" applyNumberFormat="1" applyFont="1" applyFill="1" applyBorder="1" applyAlignment="1" applyProtection="1">
      <alignment horizontal="left" vertical="center"/>
      <protection locked="0"/>
    </xf>
    <xf numFmtId="4" fontId="2" fillId="16" borderId="28" xfId="0" applyNumberFormat="1" applyFont="1" applyFill="1" applyBorder="1" applyAlignment="1" applyProtection="1">
      <alignment horizontal="center" vertical="center"/>
      <protection locked="0"/>
    </xf>
    <xf numFmtId="1" fontId="2" fillId="16" borderId="8" xfId="0" applyNumberFormat="1" applyFont="1" applyFill="1" applyBorder="1" applyAlignment="1">
      <alignment horizontal="left" vertical="center" wrapText="1"/>
    </xf>
    <xf numFmtId="4" fontId="2" fillId="16" borderId="28" xfId="0" applyNumberFormat="1" applyFont="1" applyFill="1" applyBorder="1" applyAlignment="1" applyProtection="1">
      <alignment horizontal="left" vertical="center"/>
      <protection locked="0"/>
    </xf>
    <xf numFmtId="0" fontId="2" fillId="18" borderId="22" xfId="0" applyFont="1" applyFill="1" applyBorder="1" applyAlignment="1">
      <alignment vertical="center" wrapText="1"/>
    </xf>
    <xf numFmtId="0" fontId="2" fillId="17" borderId="22" xfId="0" applyFont="1" applyFill="1" applyBorder="1" applyAlignment="1">
      <alignment vertical="center" wrapText="1"/>
    </xf>
    <xf numFmtId="0" fontId="1" fillId="0" borderId="22" xfId="0" applyFont="1" applyBorder="1" applyAlignment="1">
      <alignment vertical="center" wrapText="1"/>
    </xf>
    <xf numFmtId="0" fontId="1" fillId="17" borderId="22" xfId="0" applyFont="1" applyFill="1" applyBorder="1" applyAlignment="1">
      <alignment vertical="center" wrapText="1"/>
    </xf>
    <xf numFmtId="1" fontId="2" fillId="0" borderId="8" xfId="1" applyNumberFormat="1" applyBorder="1" applyAlignment="1">
      <alignment horizontal="center" vertical="center"/>
    </xf>
    <xf numFmtId="0" fontId="2" fillId="0" borderId="8" xfId="1" applyBorder="1" applyAlignment="1">
      <alignment horizontal="center" vertical="center" wrapText="1"/>
    </xf>
    <xf numFmtId="0" fontId="16" fillId="13" borderId="8" xfId="0" applyFont="1" applyFill="1" applyBorder="1" applyAlignment="1" applyProtection="1">
      <alignment horizontal="center" vertical="center" wrapText="1"/>
      <protection locked="0"/>
    </xf>
    <xf numFmtId="4" fontId="2" fillId="13" borderId="50" xfId="0" applyNumberFormat="1" applyFont="1" applyFill="1" applyBorder="1" applyAlignment="1" applyProtection="1">
      <alignment horizontal="center" vertical="center"/>
      <protection locked="0"/>
    </xf>
    <xf numFmtId="0" fontId="16" fillId="16" borderId="8" xfId="0" applyFont="1" applyFill="1" applyBorder="1" applyAlignment="1">
      <alignment horizontal="center" vertical="center" wrapText="1"/>
    </xf>
    <xf numFmtId="165" fontId="2" fillId="16" borderId="8" xfId="16" applyFont="1" applyFill="1" applyBorder="1" applyAlignment="1" applyProtection="1">
      <alignment horizontal="center" vertical="center"/>
      <protection locked="0"/>
    </xf>
    <xf numFmtId="165" fontId="2" fillId="0" borderId="8" xfId="16" applyFont="1" applyBorder="1" applyAlignment="1" applyProtection="1">
      <alignment horizontal="center" vertical="center"/>
      <protection locked="0"/>
    </xf>
    <xf numFmtId="165" fontId="2" fillId="5" borderId="8" xfId="16" applyFont="1" applyFill="1" applyBorder="1" applyAlignment="1" applyProtection="1">
      <alignment horizontal="center" vertical="center"/>
      <protection locked="0"/>
    </xf>
    <xf numFmtId="165" fontId="2" fillId="13" borderId="8" xfId="16" applyFont="1" applyFill="1" applyBorder="1" applyAlignment="1" applyProtection="1">
      <alignment horizontal="center" vertical="center"/>
      <protection locked="0"/>
    </xf>
    <xf numFmtId="0" fontId="16" fillId="5" borderId="8" xfId="0" applyFont="1" applyFill="1" applyBorder="1" applyAlignment="1" applyProtection="1">
      <alignment horizontal="center" vertical="center" wrapText="1"/>
      <protection locked="0"/>
    </xf>
    <xf numFmtId="0" fontId="16" fillId="5" borderId="8" xfId="0" applyFont="1" applyFill="1" applyBorder="1" applyAlignment="1">
      <alignment horizontal="center" vertical="center" wrapText="1"/>
    </xf>
    <xf numFmtId="0" fontId="16" fillId="16" borderId="8" xfId="0" applyFont="1" applyFill="1" applyBorder="1" applyAlignment="1" applyProtection="1">
      <alignment horizontal="center" vertical="center" wrapText="1"/>
      <protection locked="0"/>
    </xf>
    <xf numFmtId="0" fontId="16" fillId="0" borderId="8" xfId="0" applyFont="1" applyBorder="1" applyAlignment="1" applyProtection="1">
      <alignment horizontal="center" vertical="center" wrapText="1"/>
      <protection locked="0"/>
    </xf>
    <xf numFmtId="4" fontId="16" fillId="5" borderId="8" xfId="0" applyNumberFormat="1" applyFont="1" applyFill="1" applyBorder="1" applyAlignment="1" applyProtection="1">
      <alignment horizontal="center" vertical="center"/>
      <protection locked="0"/>
    </xf>
    <xf numFmtId="4" fontId="16" fillId="0" borderId="8" xfId="0" applyNumberFormat="1" applyFont="1" applyBorder="1" applyAlignment="1" applyProtection="1">
      <alignment horizontal="center" vertical="center"/>
      <protection locked="0"/>
    </xf>
    <xf numFmtId="4" fontId="16" fillId="16" borderId="8" xfId="0" applyNumberFormat="1" applyFont="1" applyFill="1" applyBorder="1" applyAlignment="1" applyProtection="1">
      <alignment horizontal="center" vertical="center"/>
      <protection locked="0"/>
    </xf>
    <xf numFmtId="4" fontId="16" fillId="13" borderId="8" xfId="0" applyNumberFormat="1" applyFont="1" applyFill="1" applyBorder="1" applyAlignment="1" applyProtection="1">
      <alignment horizontal="center" vertical="center"/>
      <protection locked="0"/>
    </xf>
    <xf numFmtId="9" fontId="2" fillId="5" borderId="8" xfId="15" applyFont="1" applyFill="1" applyBorder="1" applyAlignment="1" applyProtection="1">
      <alignment horizontal="center" vertical="center" wrapText="1"/>
    </xf>
    <xf numFmtId="9" fontId="2" fillId="5" borderId="8" xfId="15" applyFont="1" applyFill="1" applyBorder="1" applyAlignment="1" applyProtection="1">
      <alignment horizontal="center" vertical="center" wrapText="1"/>
      <protection locked="0"/>
    </xf>
    <xf numFmtId="9" fontId="16" fillId="5" borderId="8" xfId="15" applyFont="1" applyFill="1" applyBorder="1" applyAlignment="1" applyProtection="1">
      <alignment horizontal="center" vertical="center" wrapText="1"/>
    </xf>
    <xf numFmtId="9" fontId="16" fillId="5" borderId="8" xfId="15" applyFont="1" applyFill="1" applyBorder="1" applyAlignment="1" applyProtection="1">
      <alignment horizontal="center" vertical="center" wrapText="1"/>
      <protection locked="0"/>
    </xf>
    <xf numFmtId="3" fontId="2" fillId="11" borderId="8" xfId="12" applyNumberFormat="1" applyFill="1" applyBorder="1" applyAlignment="1">
      <alignment horizontal="center" vertical="center"/>
    </xf>
    <xf numFmtId="3" fontId="2" fillId="0" borderId="8" xfId="12" applyNumberFormat="1" applyBorder="1" applyAlignment="1">
      <alignment horizontal="center" vertical="center"/>
    </xf>
    <xf numFmtId="164" fontId="2" fillId="6" borderId="8" xfId="0" applyNumberFormat="1" applyFont="1" applyFill="1" applyBorder="1" applyAlignment="1" applyProtection="1">
      <alignment horizontal="center" vertical="center" wrapText="1"/>
      <protection locked="0"/>
    </xf>
    <xf numFmtId="164" fontId="2" fillId="3" borderId="23" xfId="0" applyNumberFormat="1" applyFont="1" applyFill="1" applyBorder="1" applyAlignment="1" applyProtection="1">
      <alignment horizontal="center" vertical="center"/>
      <protection locked="0"/>
    </xf>
    <xf numFmtId="164" fontId="2" fillId="11" borderId="8" xfId="0" applyNumberFormat="1" applyFont="1" applyFill="1" applyBorder="1" applyAlignment="1" applyProtection="1">
      <alignment horizontal="center" vertical="center"/>
      <protection locked="0"/>
    </xf>
    <xf numFmtId="164" fontId="2" fillId="0" borderId="0" xfId="0" applyNumberFormat="1" applyFont="1" applyAlignment="1" applyProtection="1">
      <alignment vertical="center"/>
      <protection locked="0"/>
    </xf>
    <xf numFmtId="164" fontId="2" fillId="0" borderId="0" xfId="0" applyNumberFormat="1" applyFont="1" applyAlignment="1">
      <alignment horizontal="left" vertical="center"/>
    </xf>
    <xf numFmtId="164" fontId="2" fillId="0" borderId="38" xfId="0" applyNumberFormat="1" applyFont="1" applyBorder="1" applyAlignment="1">
      <alignment horizontal="center" vertical="center" wrapText="1"/>
    </xf>
    <xf numFmtId="164" fontId="2" fillId="0" borderId="2" xfId="0" applyNumberFormat="1" applyFont="1" applyBorder="1" applyAlignment="1">
      <alignment horizontal="center" vertical="center"/>
    </xf>
    <xf numFmtId="164" fontId="2" fillId="0" borderId="8" xfId="0" applyNumberFormat="1" applyFont="1" applyBorder="1" applyAlignment="1" applyProtection="1">
      <alignment horizontal="center" vertical="center"/>
      <protection locked="0"/>
    </xf>
    <xf numFmtId="164" fontId="2" fillId="2" borderId="8" xfId="0" applyNumberFormat="1" applyFont="1" applyFill="1" applyBorder="1" applyAlignment="1" applyProtection="1">
      <alignment horizontal="center" vertical="center"/>
      <protection locked="0"/>
    </xf>
    <xf numFmtId="164" fontId="2" fillId="0" borderId="29" xfId="0" applyNumberFormat="1" applyFont="1" applyBorder="1" applyAlignment="1" applyProtection="1">
      <alignment horizontal="center" vertical="center"/>
      <protection locked="0"/>
    </xf>
    <xf numFmtId="164" fontId="2" fillId="0" borderId="3" xfId="0" applyNumberFormat="1" applyFont="1" applyBorder="1" applyAlignment="1" applyProtection="1">
      <alignment horizontal="center" vertical="center"/>
      <protection locked="0"/>
    </xf>
    <xf numFmtId="164" fontId="2" fillId="0" borderId="7" xfId="0" applyNumberFormat="1" applyFont="1" applyBorder="1" applyAlignment="1" applyProtection="1">
      <alignment horizontal="center" vertical="center"/>
      <protection locked="0"/>
    </xf>
    <xf numFmtId="164" fontId="2" fillId="13" borderId="8" xfId="0" applyNumberFormat="1" applyFont="1" applyFill="1" applyBorder="1" applyAlignment="1" applyProtection="1">
      <alignment horizontal="center" vertical="center"/>
      <protection locked="0"/>
    </xf>
    <xf numFmtId="164" fontId="2" fillId="16" borderId="8" xfId="0" applyNumberFormat="1" applyFont="1" applyFill="1" applyBorder="1" applyAlignment="1" applyProtection="1">
      <alignment horizontal="center" vertical="center"/>
      <protection locked="0"/>
    </xf>
    <xf numFmtId="164" fontId="2" fillId="6" borderId="8" xfId="0" applyNumberFormat="1" applyFont="1" applyFill="1" applyBorder="1" applyAlignment="1" applyProtection="1">
      <alignment horizontal="center" vertical="center"/>
      <protection locked="0"/>
    </xf>
    <xf numFmtId="164" fontId="2" fillId="15" borderId="8" xfId="0" applyNumberFormat="1" applyFont="1" applyFill="1" applyBorder="1" applyAlignment="1" applyProtection="1">
      <alignment horizontal="center" vertical="center"/>
      <protection locked="0"/>
    </xf>
    <xf numFmtId="164" fontId="2" fillId="7" borderId="8" xfId="14" applyFont="1" applyFill="1" applyBorder="1" applyAlignment="1" applyProtection="1">
      <alignment horizontal="center" vertical="center"/>
      <protection locked="0"/>
    </xf>
    <xf numFmtId="164" fontId="2" fillId="6" borderId="8" xfId="14" applyFont="1" applyFill="1" applyBorder="1" applyAlignment="1" applyProtection="1">
      <alignment horizontal="center" vertical="center"/>
      <protection locked="0"/>
    </xf>
    <xf numFmtId="164" fontId="2" fillId="14" borderId="8" xfId="0" applyNumberFormat="1" applyFont="1" applyFill="1" applyBorder="1" applyAlignment="1" applyProtection="1">
      <alignment horizontal="center" vertical="center"/>
      <protection locked="0"/>
    </xf>
    <xf numFmtId="164" fontId="2" fillId="13" borderId="8" xfId="0" applyNumberFormat="1" applyFont="1" applyFill="1" applyBorder="1" applyAlignment="1" applyProtection="1">
      <alignment horizontal="left" vertical="center"/>
      <protection locked="0"/>
    </xf>
    <xf numFmtId="164" fontId="2" fillId="16" borderId="8" xfId="0" applyNumberFormat="1" applyFont="1" applyFill="1" applyBorder="1" applyAlignment="1" applyProtection="1">
      <alignment horizontal="left" vertical="center"/>
      <protection locked="0"/>
    </xf>
    <xf numFmtId="164" fontId="2" fillId="8" borderId="8" xfId="0" applyNumberFormat="1" applyFont="1" applyFill="1" applyBorder="1" applyAlignment="1" applyProtection="1">
      <alignment horizontal="center" vertical="center"/>
      <protection locked="0"/>
    </xf>
    <xf numFmtId="164" fontId="2" fillId="10" borderId="8" xfId="0" applyNumberFormat="1" applyFont="1" applyFill="1" applyBorder="1" applyAlignment="1" applyProtection="1">
      <alignment horizontal="center" vertical="center"/>
      <protection locked="0"/>
    </xf>
    <xf numFmtId="164" fontId="2" fillId="5" borderId="8" xfId="0" applyNumberFormat="1" applyFont="1" applyFill="1" applyBorder="1" applyAlignment="1" applyProtection="1">
      <alignment horizontal="center" vertical="center"/>
      <protection locked="0"/>
    </xf>
    <xf numFmtId="164" fontId="2" fillId="6" borderId="8" xfId="13" applyNumberFormat="1" applyFont="1" applyFill="1" applyBorder="1" applyAlignment="1" applyProtection="1">
      <alignment horizontal="center" vertical="center"/>
      <protection locked="0"/>
    </xf>
    <xf numFmtId="164" fontId="2" fillId="8" borderId="8" xfId="13" applyNumberFormat="1" applyFont="1" applyFill="1" applyBorder="1" applyAlignment="1" applyProtection="1">
      <alignment horizontal="center" vertical="center"/>
      <protection locked="0"/>
    </xf>
    <xf numFmtId="164" fontId="2" fillId="0" borderId="8" xfId="12" applyNumberFormat="1" applyBorder="1" applyAlignment="1" applyProtection="1">
      <alignment horizontal="center" vertical="center"/>
      <protection locked="0"/>
    </xf>
    <xf numFmtId="164" fontId="2" fillId="3" borderId="23" xfId="12" applyNumberFormat="1" applyFill="1" applyBorder="1" applyAlignment="1" applyProtection="1">
      <alignment horizontal="center" vertical="center"/>
      <protection locked="0"/>
    </xf>
    <xf numFmtId="164" fontId="2" fillId="0" borderId="7" xfId="12" applyNumberFormat="1" applyBorder="1" applyAlignment="1" applyProtection="1">
      <alignment horizontal="center" vertical="center"/>
      <protection locked="0"/>
    </xf>
    <xf numFmtId="164" fontId="2" fillId="2" borderId="8" xfId="12" applyNumberFormat="1" applyFill="1" applyBorder="1" applyAlignment="1" applyProtection="1">
      <alignment horizontal="center" vertical="center"/>
      <protection locked="0"/>
    </xf>
    <xf numFmtId="164" fontId="2" fillId="13" borderId="8" xfId="12" applyNumberFormat="1" applyFill="1" applyBorder="1" applyAlignment="1" applyProtection="1">
      <alignment horizontal="center" vertical="center"/>
      <protection locked="0"/>
    </xf>
    <xf numFmtId="164" fontId="2" fillId="11" borderId="8" xfId="12" applyNumberFormat="1" applyFill="1" applyBorder="1" applyAlignment="1" applyProtection="1">
      <alignment horizontal="center" vertical="center"/>
      <protection locked="0"/>
    </xf>
    <xf numFmtId="164" fontId="2" fillId="8" borderId="8" xfId="12" applyNumberFormat="1" applyFill="1" applyBorder="1" applyAlignment="1" applyProtection="1">
      <alignment horizontal="center" vertical="center"/>
      <protection locked="0"/>
    </xf>
    <xf numFmtId="164" fontId="2" fillId="0" borderId="3" xfId="12" applyNumberFormat="1" applyBorder="1" applyAlignment="1" applyProtection="1">
      <alignment horizontal="center" vertical="center"/>
      <protection locked="0"/>
    </xf>
    <xf numFmtId="164" fontId="2" fillId="5" borderId="8" xfId="12" applyNumberFormat="1" applyFill="1" applyBorder="1" applyAlignment="1" applyProtection="1">
      <alignment horizontal="center" vertical="center"/>
      <protection locked="0"/>
    </xf>
    <xf numFmtId="164" fontId="2" fillId="0" borderId="23" xfId="0" applyNumberFormat="1" applyFont="1" applyBorder="1" applyAlignment="1" applyProtection="1">
      <alignment horizontal="center" vertical="center"/>
      <protection locked="0"/>
    </xf>
    <xf numFmtId="164" fontId="2" fillId="0" borderId="2" xfId="0" applyNumberFormat="1" applyFont="1" applyBorder="1" applyAlignment="1" applyProtection="1">
      <alignment vertical="center"/>
      <protection locked="0"/>
    </xf>
    <xf numFmtId="164" fontId="2" fillId="0" borderId="0" xfId="0" applyNumberFormat="1" applyFont="1" applyAlignment="1" applyProtection="1">
      <alignment horizontal="center" vertical="center" wrapText="1"/>
      <protection locked="0"/>
    </xf>
    <xf numFmtId="164" fontId="1" fillId="0" borderId="0" xfId="0" applyNumberFormat="1" applyFont="1" applyAlignment="1">
      <alignment vertical="center"/>
    </xf>
    <xf numFmtId="164" fontId="2" fillId="0" borderId="2" xfId="0" applyNumberFormat="1" applyFont="1" applyBorder="1" applyAlignment="1">
      <alignment horizontal="center" vertical="center" wrapText="1"/>
    </xf>
    <xf numFmtId="164" fontId="2" fillId="3" borderId="23" xfId="0" applyNumberFormat="1" applyFont="1" applyFill="1" applyBorder="1" applyAlignment="1" applyProtection="1">
      <alignment horizontal="center" vertical="center" wrapText="1"/>
      <protection locked="0"/>
    </xf>
    <xf numFmtId="164" fontId="2" fillId="0" borderId="8" xfId="0" applyNumberFormat="1" applyFont="1" applyBorder="1" applyAlignment="1" applyProtection="1">
      <alignment horizontal="center" vertical="center" wrapText="1"/>
      <protection locked="0"/>
    </xf>
    <xf numFmtId="164" fontId="2" fillId="2" borderId="8" xfId="0" applyNumberFormat="1" applyFont="1" applyFill="1" applyBorder="1" applyAlignment="1" applyProtection="1">
      <alignment horizontal="center" vertical="center" wrapText="1"/>
      <protection locked="0"/>
    </xf>
    <xf numFmtId="164" fontId="2" fillId="0" borderId="29" xfId="0" applyNumberFormat="1" applyFont="1" applyBorder="1" applyAlignment="1" applyProtection="1">
      <alignment horizontal="center" vertical="center" wrapText="1"/>
      <protection locked="0"/>
    </xf>
    <xf numFmtId="164" fontId="2" fillId="0" borderId="3" xfId="0" applyNumberFormat="1" applyFont="1" applyBorder="1" applyAlignment="1" applyProtection="1">
      <alignment horizontal="center" vertical="center" wrapText="1"/>
      <protection locked="0"/>
    </xf>
    <xf numFmtId="164" fontId="2" fillId="2" borderId="8" xfId="0" applyNumberFormat="1" applyFont="1" applyFill="1" applyBorder="1" applyAlignment="1" applyProtection="1">
      <alignment horizontal="left" vertical="center" wrapText="1"/>
      <protection locked="0"/>
    </xf>
    <xf numFmtId="164" fontId="2" fillId="0" borderId="7" xfId="0" applyNumberFormat="1" applyFont="1" applyBorder="1" applyAlignment="1" applyProtection="1">
      <alignment horizontal="center" vertical="center" wrapText="1"/>
      <protection locked="0"/>
    </xf>
    <xf numFmtId="164" fontId="2" fillId="7" borderId="8" xfId="14" applyFont="1" applyFill="1" applyBorder="1" applyAlignment="1" applyProtection="1">
      <alignment vertical="center" wrapText="1"/>
      <protection locked="0"/>
    </xf>
    <xf numFmtId="164" fontId="2" fillId="13" borderId="8" xfId="0" applyNumberFormat="1" applyFont="1" applyFill="1" applyBorder="1" applyAlignment="1" applyProtection="1">
      <alignment horizontal="center" vertical="center" wrapText="1"/>
      <protection locked="0"/>
    </xf>
    <xf numFmtId="164" fontId="2" fillId="16" borderId="8" xfId="0" applyNumberFormat="1" applyFont="1" applyFill="1" applyBorder="1" applyAlignment="1" applyProtection="1">
      <alignment horizontal="center" vertical="center" wrapText="1"/>
      <protection locked="0"/>
    </xf>
    <xf numFmtId="164" fontId="2" fillId="16" borderId="8" xfId="0" applyNumberFormat="1" applyFont="1" applyFill="1" applyBorder="1" applyAlignment="1">
      <alignment horizontal="center" vertical="center" wrapText="1"/>
    </xf>
    <xf numFmtId="164" fontId="2" fillId="13" borderId="8" xfId="0" applyNumberFormat="1" applyFont="1" applyFill="1" applyBorder="1" applyAlignment="1">
      <alignment horizontal="center" vertical="center" wrapText="1"/>
    </xf>
    <xf numFmtId="164" fontId="2" fillId="11" borderId="8" xfId="0" applyNumberFormat="1" applyFont="1" applyFill="1" applyBorder="1" applyAlignment="1" applyProtection="1">
      <alignment horizontal="center" vertical="center" wrapText="1"/>
      <protection locked="0"/>
    </xf>
    <xf numFmtId="164" fontId="2" fillId="15" borderId="8" xfId="0" applyNumberFormat="1" applyFont="1" applyFill="1" applyBorder="1" applyAlignment="1" applyProtection="1">
      <alignment horizontal="center" vertical="center" wrapText="1"/>
      <protection locked="0"/>
    </xf>
    <xf numFmtId="164" fontId="2" fillId="7" borderId="8" xfId="0" applyNumberFormat="1" applyFont="1" applyFill="1" applyBorder="1" applyAlignment="1" applyProtection="1">
      <alignment horizontal="center" vertical="center" wrapText="1"/>
      <protection locked="0"/>
    </xf>
    <xf numFmtId="164" fontId="2" fillId="6" borderId="8" xfId="14" applyFont="1" applyFill="1" applyBorder="1" applyAlignment="1" applyProtection="1">
      <alignment horizontal="center" vertical="center" wrapText="1"/>
      <protection locked="0"/>
    </xf>
    <xf numFmtId="164" fontId="2" fillId="13" borderId="8" xfId="0" applyNumberFormat="1" applyFont="1" applyFill="1" applyBorder="1" applyAlignment="1" applyProtection="1">
      <alignment horizontal="left" vertical="center" wrapText="1"/>
      <protection locked="0"/>
    </xf>
    <xf numFmtId="164" fontId="2" fillId="16" borderId="8" xfId="0" applyNumberFormat="1" applyFont="1" applyFill="1" applyBorder="1" applyAlignment="1" applyProtection="1">
      <alignment horizontal="left" vertical="center" wrapText="1"/>
      <protection locked="0"/>
    </xf>
    <xf numFmtId="164" fontId="2" fillId="8" borderId="8" xfId="0" applyNumberFormat="1" applyFont="1" applyFill="1" applyBorder="1" applyAlignment="1" applyProtection="1">
      <alignment horizontal="center" vertical="center" wrapText="1"/>
      <protection locked="0"/>
    </xf>
    <xf numFmtId="164" fontId="2" fillId="10" borderId="8" xfId="0" applyNumberFormat="1" applyFont="1" applyFill="1" applyBorder="1" applyAlignment="1" applyProtection="1">
      <alignment horizontal="center" vertical="center" wrapText="1"/>
      <protection locked="0"/>
    </xf>
    <xf numFmtId="164" fontId="2" fillId="5" borderId="8" xfId="0" applyNumberFormat="1" applyFont="1" applyFill="1" applyBorder="1" applyAlignment="1" applyProtection="1">
      <alignment horizontal="center" vertical="center" wrapText="1"/>
      <protection locked="0"/>
    </xf>
    <xf numFmtId="164" fontId="2" fillId="6" borderId="8" xfId="13" applyNumberFormat="1" applyFont="1" applyFill="1" applyBorder="1" applyAlignment="1" applyProtection="1">
      <alignment horizontal="center" vertical="center" wrapText="1"/>
      <protection locked="0"/>
    </xf>
    <xf numFmtId="164" fontId="2" fillId="8" borderId="8" xfId="13" applyNumberFormat="1" applyFont="1" applyFill="1" applyBorder="1" applyAlignment="1" applyProtection="1">
      <alignment horizontal="center" vertical="center" wrapText="1"/>
      <protection locked="0"/>
    </xf>
    <xf numFmtId="164" fontId="2" fillId="0" borderId="29" xfId="12" applyNumberFormat="1" applyBorder="1" applyAlignment="1">
      <alignment horizontal="center" vertical="center"/>
    </xf>
    <xf numFmtId="164" fontId="2" fillId="3" borderId="23" xfId="1" applyNumberFormat="1" applyFill="1" applyBorder="1" applyAlignment="1">
      <alignment vertical="center" wrapText="1"/>
    </xf>
    <xf numFmtId="164" fontId="2" fillId="6" borderId="8" xfId="12" applyNumberFormat="1" applyFill="1" applyBorder="1" applyAlignment="1" applyProtection="1">
      <alignment horizontal="center" vertical="center"/>
      <protection locked="0"/>
    </xf>
    <xf numFmtId="164" fontId="2" fillId="7" borderId="8" xfId="12" applyNumberFormat="1" applyFill="1" applyBorder="1" applyAlignment="1" applyProtection="1">
      <alignment horizontal="center" vertical="center"/>
      <protection locked="0"/>
    </xf>
    <xf numFmtId="164" fontId="2" fillId="0" borderId="45" xfId="12" applyNumberFormat="1" applyBorder="1" applyAlignment="1" applyProtection="1">
      <alignment horizontal="center" vertical="center"/>
      <protection locked="0"/>
    </xf>
    <xf numFmtId="164" fontId="2" fillId="0" borderId="0" xfId="12" applyNumberFormat="1" applyAlignment="1" applyProtection="1">
      <alignment vertical="center"/>
      <protection locked="0"/>
    </xf>
    <xf numFmtId="164" fontId="2" fillId="0" borderId="2" xfId="12" applyNumberFormat="1" applyBorder="1" applyAlignment="1" applyProtection="1">
      <alignment vertical="center"/>
      <protection locked="0"/>
    </xf>
    <xf numFmtId="164" fontId="2" fillId="12" borderId="8" xfId="0" applyNumberFormat="1" applyFont="1" applyFill="1" applyBorder="1" applyAlignment="1" applyProtection="1">
      <alignment horizontal="center" vertical="center"/>
      <protection locked="0"/>
    </xf>
    <xf numFmtId="164" fontId="16" fillId="5" borderId="8" xfId="0" applyNumberFormat="1" applyFont="1" applyFill="1" applyBorder="1" applyAlignment="1" applyProtection="1">
      <alignment horizontal="center" vertical="center"/>
      <protection locked="0"/>
    </xf>
    <xf numFmtId="164" fontId="16" fillId="0" borderId="8" xfId="0" applyNumberFormat="1" applyFont="1" applyBorder="1" applyAlignment="1" applyProtection="1">
      <alignment horizontal="center" vertical="center"/>
      <protection locked="0"/>
    </xf>
    <xf numFmtId="164" fontId="16" fillId="16" borderId="8" xfId="0" applyNumberFormat="1" applyFont="1" applyFill="1" applyBorder="1" applyAlignment="1" applyProtection="1">
      <alignment horizontal="center" vertical="center"/>
      <protection locked="0"/>
    </xf>
    <xf numFmtId="164" fontId="16" fillId="13" borderId="8" xfId="0" applyNumberFormat="1" applyFont="1" applyFill="1" applyBorder="1" applyAlignment="1" applyProtection="1">
      <alignment horizontal="center" vertical="center"/>
      <protection locked="0"/>
    </xf>
    <xf numFmtId="164" fontId="2" fillId="16" borderId="8" xfId="16" applyNumberFormat="1" applyFont="1" applyFill="1" applyBorder="1" applyAlignment="1" applyProtection="1">
      <alignment horizontal="center" vertical="center"/>
      <protection locked="0"/>
    </xf>
    <xf numFmtId="164" fontId="2" fillId="0" borderId="8" xfId="16" applyNumberFormat="1" applyFont="1" applyBorder="1" applyAlignment="1" applyProtection="1">
      <alignment horizontal="center" vertical="center"/>
      <protection locked="0"/>
    </xf>
    <xf numFmtId="164" fontId="2" fillId="5" borderId="8" xfId="16" applyNumberFormat="1" applyFont="1" applyFill="1" applyBorder="1" applyAlignment="1" applyProtection="1">
      <alignment horizontal="center" vertical="center"/>
      <protection locked="0"/>
    </xf>
    <xf numFmtId="164" fontId="2" fillId="13" borderId="8" xfId="16" applyNumberFormat="1" applyFont="1" applyFill="1" applyBorder="1" applyAlignment="1" applyProtection="1">
      <alignment horizontal="center" vertical="center"/>
      <protection locked="0"/>
    </xf>
    <xf numFmtId="164" fontId="2" fillId="12" borderId="8" xfId="0" applyNumberFormat="1" applyFont="1" applyFill="1" applyBorder="1" applyAlignment="1" applyProtection="1">
      <alignment horizontal="center" vertical="center" wrapText="1"/>
      <protection locked="0"/>
    </xf>
    <xf numFmtId="164" fontId="2" fillId="16" borderId="8" xfId="16" applyNumberFormat="1" applyFont="1" applyFill="1" applyBorder="1" applyAlignment="1" applyProtection="1">
      <alignment horizontal="center" vertical="center" wrapText="1"/>
    </xf>
    <xf numFmtId="164" fontId="2" fillId="0" borderId="8" xfId="16" applyNumberFormat="1" applyFont="1" applyFill="1" applyBorder="1" applyAlignment="1" applyProtection="1">
      <alignment horizontal="center" vertical="center" wrapText="1"/>
      <protection locked="0"/>
    </xf>
    <xf numFmtId="164" fontId="2" fillId="5" borderId="8" xfId="16" applyNumberFormat="1" applyFont="1" applyFill="1" applyBorder="1" applyAlignment="1" applyProtection="1">
      <alignment horizontal="center" vertical="center" wrapText="1"/>
    </xf>
    <xf numFmtId="164" fontId="2" fillId="13" borderId="8" xfId="16" applyNumberFormat="1" applyFont="1" applyFill="1" applyBorder="1" applyAlignment="1" applyProtection="1">
      <alignment horizontal="center" vertical="center" wrapText="1"/>
      <protection locked="0"/>
    </xf>
    <xf numFmtId="164" fontId="2" fillId="16" borderId="8" xfId="16" applyNumberFormat="1" applyFont="1" applyFill="1" applyBorder="1" applyAlignment="1" applyProtection="1">
      <alignment horizontal="center" vertical="center" wrapText="1"/>
      <protection locked="0"/>
    </xf>
    <xf numFmtId="164" fontId="16" fillId="5" borderId="8" xfId="0" applyNumberFormat="1" applyFont="1" applyFill="1" applyBorder="1" applyAlignment="1" applyProtection="1">
      <alignment horizontal="center" vertical="center" wrapText="1"/>
      <protection locked="0"/>
    </xf>
    <xf numFmtId="164" fontId="16" fillId="13" borderId="8" xfId="0" applyNumberFormat="1" applyFont="1" applyFill="1" applyBorder="1" applyAlignment="1" applyProtection="1">
      <alignment horizontal="center" vertical="center" wrapText="1"/>
      <protection locked="0"/>
    </xf>
    <xf numFmtId="164" fontId="16" fillId="0" borderId="8" xfId="0" applyNumberFormat="1" applyFont="1" applyBorder="1" applyAlignment="1" applyProtection="1">
      <alignment horizontal="center" vertical="center" wrapText="1"/>
      <protection locked="0"/>
    </xf>
    <xf numFmtId="164" fontId="16" fillId="16" borderId="8" xfId="0" applyNumberFormat="1" applyFont="1" applyFill="1" applyBorder="1" applyAlignment="1" applyProtection="1">
      <alignment horizontal="center" vertical="center" wrapText="1"/>
      <protection locked="0"/>
    </xf>
    <xf numFmtId="164" fontId="16" fillId="2" borderId="8" xfId="0" applyNumberFormat="1" applyFont="1" applyFill="1" applyBorder="1" applyAlignment="1" applyProtection="1">
      <alignment horizontal="center" vertical="center" wrapText="1"/>
      <protection locked="0"/>
    </xf>
    <xf numFmtId="0" fontId="16" fillId="12" borderId="8" xfId="0" applyFont="1" applyFill="1" applyBorder="1" applyAlignment="1">
      <alignment vertical="center" wrapText="1"/>
    </xf>
    <xf numFmtId="0" fontId="16" fillId="12" borderId="8" xfId="0" applyFont="1" applyFill="1" applyBorder="1" applyAlignment="1" applyProtection="1">
      <alignment vertical="center" wrapText="1"/>
      <protection locked="0"/>
    </xf>
    <xf numFmtId="1" fontId="16" fillId="12" borderId="8" xfId="0" applyNumberFormat="1" applyFont="1" applyFill="1" applyBorder="1" applyAlignment="1">
      <alignment horizontal="center" vertical="center" wrapText="1"/>
    </xf>
    <xf numFmtId="0" fontId="16" fillId="12" borderId="8" xfId="0" applyFont="1" applyFill="1" applyBorder="1" applyAlignment="1">
      <alignment horizontal="center" vertical="center" wrapText="1"/>
    </xf>
    <xf numFmtId="164" fontId="16" fillId="12" borderId="8" xfId="0" applyNumberFormat="1" applyFont="1" applyFill="1" applyBorder="1" applyAlignment="1" applyProtection="1">
      <alignment horizontal="center" vertical="center" wrapText="1"/>
      <protection locked="0"/>
    </xf>
    <xf numFmtId="4" fontId="16" fillId="12" borderId="8" xfId="0" applyNumberFormat="1" applyFont="1" applyFill="1" applyBorder="1" applyAlignment="1" applyProtection="1">
      <alignment horizontal="center" vertical="center"/>
      <protection locked="0"/>
    </xf>
    <xf numFmtId="164" fontId="16" fillId="12" borderId="8" xfId="0" applyNumberFormat="1" applyFont="1" applyFill="1" applyBorder="1" applyAlignment="1" applyProtection="1">
      <alignment horizontal="center" vertical="center"/>
      <protection locked="0"/>
    </xf>
    <xf numFmtId="0" fontId="16" fillId="2" borderId="8" xfId="0" applyFont="1" applyFill="1" applyBorder="1" applyAlignment="1">
      <alignment vertical="center" wrapText="1"/>
    </xf>
    <xf numFmtId="0" fontId="16" fillId="2" borderId="8" xfId="0" applyFont="1" applyFill="1" applyBorder="1" applyAlignment="1" applyProtection="1">
      <alignment vertical="center" wrapText="1"/>
      <protection locked="0"/>
    </xf>
    <xf numFmtId="1" fontId="16" fillId="2" borderId="8" xfId="0" applyNumberFormat="1" applyFont="1" applyFill="1" applyBorder="1" applyAlignment="1">
      <alignment horizontal="center" vertical="center" wrapText="1"/>
    </xf>
    <xf numFmtId="0" fontId="16" fillId="2" borderId="8" xfId="0" applyFont="1" applyFill="1" applyBorder="1" applyAlignment="1">
      <alignment horizontal="center" vertical="center" wrapText="1"/>
    </xf>
    <xf numFmtId="4" fontId="16" fillId="2" borderId="8" xfId="0" applyNumberFormat="1" applyFont="1" applyFill="1" applyBorder="1" applyAlignment="1" applyProtection="1">
      <alignment horizontal="center" vertical="center"/>
      <protection locked="0"/>
    </xf>
    <xf numFmtId="164" fontId="16" fillId="2" borderId="8" xfId="0" applyNumberFormat="1" applyFont="1" applyFill="1" applyBorder="1" applyAlignment="1" applyProtection="1">
      <alignment horizontal="center" vertical="center"/>
      <protection locked="0"/>
    </xf>
    <xf numFmtId="0" fontId="16" fillId="2" borderId="8" xfId="0" applyFont="1" applyFill="1" applyBorder="1" applyAlignment="1" applyProtection="1">
      <alignment horizontal="center" vertical="center" wrapText="1"/>
      <protection locked="0"/>
    </xf>
    <xf numFmtId="9" fontId="16" fillId="12" borderId="8" xfId="15" applyFont="1" applyFill="1" applyBorder="1" applyAlignment="1" applyProtection="1">
      <alignment horizontal="center" vertical="center" wrapText="1"/>
    </xf>
    <xf numFmtId="0" fontId="16" fillId="0" borderId="8" xfId="0" applyFont="1" applyBorder="1" applyAlignment="1" applyProtection="1">
      <alignment horizontal="center" vertical="center"/>
      <protection locked="0"/>
    </xf>
    <xf numFmtId="0" fontId="16" fillId="12" borderId="8" xfId="0" applyFont="1" applyFill="1" applyBorder="1" applyAlignment="1" applyProtection="1">
      <alignment horizontal="center" vertical="center" wrapText="1"/>
      <protection locked="0"/>
    </xf>
    <xf numFmtId="4" fontId="16" fillId="2" borderId="41" xfId="0" applyNumberFormat="1" applyFont="1" applyFill="1" applyBorder="1" applyAlignment="1" applyProtection="1">
      <alignment horizontal="center" vertical="center"/>
      <protection locked="0"/>
    </xf>
    <xf numFmtId="4" fontId="16" fillId="0" borderId="41" xfId="0" applyNumberFormat="1" applyFont="1" applyBorder="1" applyAlignment="1" applyProtection="1">
      <alignment horizontal="center" vertical="center"/>
      <protection locked="0"/>
    </xf>
    <xf numFmtId="4" fontId="16" fillId="12" borderId="41" xfId="0" applyNumberFormat="1" applyFont="1" applyFill="1" applyBorder="1" applyAlignment="1" applyProtection="1">
      <alignment horizontal="center" vertical="center"/>
      <protection locked="0"/>
    </xf>
    <xf numFmtId="0" fontId="16" fillId="2" borderId="8" xfId="0" applyFont="1" applyFill="1" applyBorder="1" applyAlignment="1" applyProtection="1">
      <alignment horizontal="left" vertical="center" wrapText="1"/>
      <protection locked="0"/>
    </xf>
    <xf numFmtId="1" fontId="16" fillId="2" borderId="8" xfId="0" applyNumberFormat="1" applyFont="1" applyFill="1" applyBorder="1" applyAlignment="1">
      <alignment horizontal="center" vertical="center"/>
    </xf>
    <xf numFmtId="0" fontId="16" fillId="0" borderId="8" xfId="0" applyFont="1" applyBorder="1" applyAlignment="1" applyProtection="1">
      <alignment vertical="center" wrapText="1"/>
      <protection locked="0"/>
    </xf>
    <xf numFmtId="49" fontId="2" fillId="0" borderId="0" xfId="0" applyNumberFormat="1" applyFont="1" applyAlignment="1" applyProtection="1">
      <alignment horizontal="left" vertical="center"/>
      <protection locked="0"/>
    </xf>
    <xf numFmtId="164" fontId="2" fillId="18" borderId="22" xfId="0" applyNumberFormat="1" applyFont="1" applyFill="1" applyBorder="1" applyAlignment="1" applyProtection="1">
      <alignment horizontal="center" vertical="center"/>
      <protection locked="0"/>
    </xf>
    <xf numFmtId="164" fontId="2" fillId="0" borderId="22" xfId="0" applyNumberFormat="1" applyFont="1" applyBorder="1" applyAlignment="1" applyProtection="1">
      <alignment horizontal="center" vertical="center" wrapText="1"/>
      <protection locked="0"/>
    </xf>
    <xf numFmtId="164" fontId="2" fillId="17" borderId="22" xfId="0" applyNumberFormat="1" applyFont="1" applyFill="1" applyBorder="1" applyAlignment="1" applyProtection="1">
      <alignment horizontal="center" vertical="center"/>
      <protection locked="0"/>
    </xf>
    <xf numFmtId="164" fontId="1" fillId="17" borderId="22" xfId="0" applyNumberFormat="1" applyFont="1" applyFill="1" applyBorder="1" applyAlignment="1" applyProtection="1">
      <alignment horizontal="center" vertical="center"/>
      <protection locked="0"/>
    </xf>
    <xf numFmtId="164" fontId="2" fillId="14" borderId="8" xfId="14" applyFont="1" applyFill="1" applyBorder="1" applyAlignment="1" applyProtection="1">
      <alignment horizontal="center" vertical="center" wrapText="1"/>
      <protection locked="0"/>
    </xf>
    <xf numFmtId="165" fontId="2" fillId="0" borderId="0" xfId="16" applyFont="1" applyBorder="1" applyAlignment="1" applyProtection="1">
      <alignment vertical="center"/>
      <protection locked="0"/>
    </xf>
    <xf numFmtId="165" fontId="2" fillId="0" borderId="0" xfId="16" applyFont="1" applyBorder="1" applyAlignment="1" applyProtection="1">
      <alignment horizontal="center" vertical="center" wrapText="1"/>
      <protection locked="0"/>
    </xf>
    <xf numFmtId="165" fontId="2" fillId="0" borderId="0" xfId="16" applyFont="1" applyAlignment="1" applyProtection="1">
      <alignment vertical="center"/>
      <protection locked="0"/>
    </xf>
    <xf numFmtId="165" fontId="2" fillId="0" borderId="21" xfId="16" applyFont="1" applyBorder="1" applyAlignment="1" applyProtection="1">
      <alignment vertical="center"/>
      <protection locked="0"/>
    </xf>
    <xf numFmtId="165" fontId="2" fillId="19" borderId="0" xfId="16" applyFont="1" applyFill="1" applyBorder="1" applyAlignment="1" applyProtection="1">
      <alignment horizontal="center" vertical="center"/>
      <protection locked="0"/>
    </xf>
    <xf numFmtId="165" fontId="2" fillId="19" borderId="0" xfId="16" applyFont="1" applyFill="1" applyBorder="1" applyAlignment="1" applyProtection="1">
      <alignment vertical="center"/>
      <protection locked="0"/>
    </xf>
    <xf numFmtId="0" fontId="2" fillId="19" borderId="0" xfId="0" applyFont="1" applyFill="1" applyAlignment="1" applyProtection="1">
      <alignment vertical="center"/>
      <protection locked="0"/>
    </xf>
    <xf numFmtId="0" fontId="2" fillId="0" borderId="0" xfId="16" applyNumberFormat="1" applyFont="1" applyAlignment="1" applyProtection="1">
      <alignment horizontal="left" vertical="center"/>
      <protection locked="0"/>
    </xf>
    <xf numFmtId="9" fontId="2" fillId="0" borderId="0" xfId="0" applyNumberFormat="1" applyFont="1" applyAlignment="1" applyProtection="1">
      <alignment horizontal="left" vertical="center"/>
      <protection locked="0"/>
    </xf>
    <xf numFmtId="165" fontId="26" fillId="19" borderId="0" xfId="16" applyFont="1" applyFill="1" applyBorder="1" applyAlignment="1" applyProtection="1">
      <alignment horizontal="center" vertical="center"/>
      <protection locked="0"/>
    </xf>
    <xf numFmtId="0" fontId="27" fillId="19" borderId="0" xfId="0" applyFont="1" applyFill="1" applyAlignment="1" applyProtection="1">
      <alignment vertical="center"/>
      <protection locked="0"/>
    </xf>
    <xf numFmtId="0" fontId="16" fillId="0" borderId="23" xfId="0" applyFont="1" applyBorder="1" applyAlignment="1">
      <alignment vertical="center" wrapText="1"/>
    </xf>
    <xf numFmtId="0" fontId="13" fillId="0" borderId="3" xfId="0" applyFont="1" applyBorder="1" applyAlignment="1">
      <alignment horizontal="left" vertical="center" wrapText="1"/>
    </xf>
    <xf numFmtId="164" fontId="2" fillId="5" borderId="8" xfId="13" applyNumberFormat="1" applyFont="1" applyFill="1" applyBorder="1" applyAlignment="1" applyProtection="1">
      <alignment horizontal="center" vertical="center" wrapText="1"/>
      <protection locked="0"/>
    </xf>
    <xf numFmtId="4" fontId="2" fillId="5" borderId="8" xfId="13" applyNumberFormat="1" applyFont="1" applyFill="1" applyBorder="1" applyAlignment="1" applyProtection="1">
      <alignment horizontal="center" vertical="center" wrapText="1"/>
      <protection locked="0"/>
    </xf>
    <xf numFmtId="164" fontId="2" fillId="5" borderId="8" xfId="13" applyNumberFormat="1" applyFont="1" applyFill="1" applyBorder="1" applyAlignment="1" applyProtection="1">
      <alignment horizontal="center" vertical="center"/>
      <protection locked="0"/>
    </xf>
    <xf numFmtId="4" fontId="2" fillId="5" borderId="28" xfId="13" applyNumberFormat="1" applyFont="1" applyFill="1" applyBorder="1" applyAlignment="1" applyProtection="1">
      <alignment horizontal="center" vertical="center"/>
      <protection locked="0"/>
    </xf>
    <xf numFmtId="0" fontId="2" fillId="0" borderId="38"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45" xfId="0" applyFont="1" applyBorder="1" applyAlignment="1">
      <alignment horizontal="center" vertical="center" wrapText="1"/>
    </xf>
    <xf numFmtId="0" fontId="2" fillId="0" borderId="46" xfId="0" applyFont="1" applyBorder="1" applyAlignment="1">
      <alignment horizontal="center" vertical="center" wrapText="1"/>
    </xf>
    <xf numFmtId="0" fontId="2" fillId="0" borderId="12" xfId="0" applyFont="1" applyBorder="1" applyAlignment="1">
      <alignment horizontal="center" vertical="center"/>
    </xf>
    <xf numFmtId="49" fontId="2" fillId="0" borderId="24" xfId="0" applyNumberFormat="1" applyFont="1" applyBorder="1" applyAlignment="1">
      <alignment horizontal="left" vertical="center"/>
    </xf>
    <xf numFmtId="0" fontId="2" fillId="0" borderId="51" xfId="0" applyFont="1" applyBorder="1" applyAlignment="1">
      <alignment horizontal="center" vertical="center" wrapText="1"/>
    </xf>
    <xf numFmtId="1" fontId="2" fillId="0" borderId="51" xfId="0" applyNumberFormat="1" applyFont="1" applyBorder="1" applyAlignment="1">
      <alignment horizontal="center" vertical="center" wrapText="1"/>
    </xf>
    <xf numFmtId="49" fontId="2" fillId="0" borderId="52" xfId="0" applyNumberFormat="1" applyFont="1" applyBorder="1" applyAlignment="1">
      <alignment horizontal="center" vertical="center"/>
    </xf>
    <xf numFmtId="49" fontId="2" fillId="0" borderId="53" xfId="0" applyNumberFormat="1" applyFont="1" applyBorder="1" applyAlignment="1">
      <alignment horizontal="center" vertical="center" wrapText="1"/>
    </xf>
    <xf numFmtId="1" fontId="2" fillId="0" borderId="53" xfId="0" applyNumberFormat="1" applyFont="1" applyBorder="1" applyAlignment="1">
      <alignment horizontal="center" vertical="center" wrapText="1"/>
    </xf>
    <xf numFmtId="0" fontId="2" fillId="0" borderId="53" xfId="0" applyFont="1" applyBorder="1" applyAlignment="1">
      <alignment horizontal="center" vertical="center" wrapText="1"/>
    </xf>
    <xf numFmtId="0" fontId="2" fillId="0" borderId="55" xfId="0" applyFont="1" applyBorder="1" applyAlignment="1">
      <alignment horizontal="center" vertical="center" wrapText="1"/>
    </xf>
    <xf numFmtId="0" fontId="2" fillId="3" borderId="25" xfId="0" applyFont="1" applyFill="1" applyBorder="1" applyAlignment="1" applyProtection="1">
      <alignment horizontal="center" vertical="center"/>
      <protection locked="0"/>
    </xf>
    <xf numFmtId="4" fontId="2" fillId="7" borderId="41" xfId="14" applyNumberFormat="1" applyFont="1" applyFill="1" applyBorder="1" applyAlignment="1" applyProtection="1">
      <alignment vertical="center" wrapText="1"/>
      <protection locked="0"/>
    </xf>
    <xf numFmtId="4" fontId="16" fillId="5" borderId="41" xfId="0" applyNumberFormat="1" applyFont="1" applyFill="1" applyBorder="1" applyAlignment="1" applyProtection="1">
      <alignment horizontal="center" vertical="center"/>
      <protection locked="0"/>
    </xf>
    <xf numFmtId="4" fontId="16" fillId="16" borderId="41" xfId="0" applyNumberFormat="1" applyFont="1" applyFill="1" applyBorder="1" applyAlignment="1" applyProtection="1">
      <alignment horizontal="center" vertical="center"/>
      <protection locked="0"/>
    </xf>
    <xf numFmtId="4" fontId="16" fillId="13" borderId="41" xfId="0" applyNumberFormat="1" applyFont="1" applyFill="1" applyBorder="1" applyAlignment="1" applyProtection="1">
      <alignment horizontal="center" vertical="center"/>
      <protection locked="0"/>
    </xf>
    <xf numFmtId="165" fontId="2" fillId="16" borderId="41" xfId="16" applyFont="1" applyFill="1" applyBorder="1" applyAlignment="1" applyProtection="1">
      <alignment horizontal="center" vertical="center"/>
      <protection locked="0"/>
    </xf>
    <xf numFmtId="165" fontId="2" fillId="0" borderId="41" xfId="16" applyFont="1" applyBorder="1" applyAlignment="1" applyProtection="1">
      <alignment horizontal="center" vertical="center"/>
      <protection locked="0"/>
    </xf>
    <xf numFmtId="165" fontId="2" fillId="5" borderId="41" xfId="16" applyFont="1" applyFill="1" applyBorder="1" applyAlignment="1" applyProtection="1">
      <alignment horizontal="center" vertical="center"/>
      <protection locked="0"/>
    </xf>
    <xf numFmtId="165" fontId="2" fillId="13" borderId="41" xfId="16" applyFont="1" applyFill="1" applyBorder="1" applyAlignment="1" applyProtection="1">
      <alignment horizontal="center" vertical="center"/>
      <protection locked="0"/>
    </xf>
    <xf numFmtId="0" fontId="2" fillId="0" borderId="1"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0" xfId="1"/>
    <xf numFmtId="3" fontId="2" fillId="9" borderId="0" xfId="1" applyNumberFormat="1" applyFill="1" applyAlignment="1">
      <alignment horizontal="center" vertical="center" wrapText="1"/>
    </xf>
    <xf numFmtId="0" fontId="18" fillId="0" borderId="0" xfId="1" applyFont="1" applyAlignment="1">
      <alignment horizontal="center" vertical="center" wrapText="1"/>
    </xf>
    <xf numFmtId="169" fontId="18" fillId="0" borderId="0" xfId="1" applyNumberFormat="1" applyFont="1" applyAlignment="1" applyProtection="1">
      <alignment horizontal="center" vertical="center" wrapText="1"/>
      <protection locked="0"/>
    </xf>
    <xf numFmtId="170" fontId="18" fillId="0" borderId="0" xfId="13" applyNumberFormat="1" applyFont="1" applyFill="1" applyBorder="1" applyAlignment="1" applyProtection="1">
      <alignment horizontal="center" vertical="center"/>
      <protection locked="0"/>
    </xf>
    <xf numFmtId="171" fontId="2" fillId="0" borderId="0" xfId="1" applyNumberFormat="1" applyAlignment="1">
      <alignment horizontal="center" vertical="center"/>
    </xf>
    <xf numFmtId="164" fontId="2" fillId="0" borderId="0" xfId="1" applyNumberFormat="1"/>
    <xf numFmtId="169" fontId="2" fillId="0" borderId="0" xfId="1" applyNumberFormat="1"/>
    <xf numFmtId="171" fontId="2" fillId="0" borderId="0" xfId="0" applyNumberFormat="1" applyFont="1" applyAlignment="1" applyProtection="1">
      <alignment horizontal="center" vertical="center" wrapText="1"/>
      <protection locked="0"/>
    </xf>
    <xf numFmtId="171" fontId="2" fillId="0" borderId="5" xfId="0" applyNumberFormat="1" applyFont="1" applyBorder="1" applyAlignment="1" applyProtection="1">
      <alignment horizontal="center" vertical="center" wrapText="1"/>
      <protection locked="0"/>
    </xf>
    <xf numFmtId="0" fontId="2" fillId="0" borderId="5" xfId="0" applyFont="1" applyBorder="1" applyAlignment="1" applyProtection="1">
      <alignment horizontal="center" vertical="center"/>
      <protection locked="0"/>
    </xf>
    <xf numFmtId="171" fontId="2" fillId="0" borderId="8" xfId="0" applyNumberFormat="1" applyFont="1" applyBorder="1" applyAlignment="1">
      <alignment horizontal="center" vertical="center" wrapText="1"/>
    </xf>
    <xf numFmtId="0" fontId="2" fillId="0" borderId="56" xfId="0" applyFont="1" applyBorder="1" applyAlignment="1">
      <alignment horizontal="center" vertical="center" wrapText="1"/>
    </xf>
    <xf numFmtId="0" fontId="2" fillId="0" borderId="57" xfId="0" applyFont="1" applyBorder="1" applyAlignment="1">
      <alignment horizontal="center" vertical="center" wrapText="1"/>
    </xf>
    <xf numFmtId="171" fontId="2" fillId="0" borderId="10" xfId="0" applyNumberFormat="1" applyFont="1" applyBorder="1" applyAlignment="1">
      <alignment horizontal="center" vertical="center" wrapText="1"/>
    </xf>
    <xf numFmtId="0" fontId="2" fillId="0" borderId="10" xfId="0" applyFont="1" applyBorder="1" applyAlignment="1">
      <alignment horizontal="center" vertical="center"/>
    </xf>
    <xf numFmtId="171" fontId="2" fillId="0" borderId="8" xfId="0" applyNumberFormat="1" applyFont="1" applyBorder="1" applyAlignment="1" applyProtection="1">
      <alignment horizontal="center" vertical="center" wrapText="1"/>
      <protection locked="0"/>
    </xf>
    <xf numFmtId="171" fontId="2" fillId="0" borderId="8" xfId="0" applyNumberFormat="1" applyFont="1" applyBorder="1" applyAlignment="1" applyProtection="1">
      <alignment horizontal="center" vertical="center"/>
      <protection locked="0"/>
    </xf>
    <xf numFmtId="171" fontId="2" fillId="18" borderId="8" xfId="0" applyNumberFormat="1" applyFont="1" applyFill="1" applyBorder="1" applyAlignment="1" applyProtection="1">
      <alignment horizontal="center" vertical="center" wrapText="1"/>
      <protection locked="0"/>
    </xf>
    <xf numFmtId="171" fontId="1" fillId="18" borderId="8" xfId="0" applyNumberFormat="1" applyFont="1" applyFill="1" applyBorder="1" applyAlignment="1" applyProtection="1">
      <alignment horizontal="center" vertical="center"/>
      <protection locked="0"/>
    </xf>
    <xf numFmtId="171" fontId="2" fillId="0" borderId="3" xfId="0" applyNumberFormat="1" applyFont="1" applyBorder="1" applyAlignment="1" applyProtection="1">
      <alignment horizontal="center" vertical="center" wrapText="1"/>
      <protection locked="0"/>
    </xf>
    <xf numFmtId="0" fontId="2" fillId="0" borderId="2" xfId="0" applyFont="1" applyBorder="1" applyAlignment="1" applyProtection="1">
      <alignment horizontal="center" vertical="center"/>
      <protection locked="0"/>
    </xf>
    <xf numFmtId="0" fontId="2" fillId="18" borderId="33" xfId="0" applyFont="1" applyFill="1" applyBorder="1" applyAlignment="1" applyProtection="1">
      <alignment horizontal="center" vertical="top"/>
      <protection locked="0"/>
    </xf>
    <xf numFmtId="171" fontId="1" fillId="18" borderId="33" xfId="0" applyNumberFormat="1" applyFont="1" applyFill="1" applyBorder="1" applyAlignment="1" applyProtection="1">
      <alignment horizontal="center" vertical="center"/>
      <protection locked="0"/>
    </xf>
    <xf numFmtId="0" fontId="2" fillId="0" borderId="8" xfId="0" applyFont="1" applyBorder="1" applyAlignment="1">
      <alignment horizontal="center" vertical="center"/>
    </xf>
    <xf numFmtId="0" fontId="2" fillId="0" borderId="10" xfId="0" applyFont="1" applyBorder="1" applyAlignment="1">
      <alignment horizontal="center" vertical="center" wrapText="1"/>
    </xf>
    <xf numFmtId="0" fontId="2" fillId="0" borderId="11" xfId="0" applyFont="1" applyBorder="1" applyAlignment="1" applyProtection="1">
      <alignment horizontal="center" vertical="center" wrapText="1"/>
      <protection locked="0"/>
    </xf>
    <xf numFmtId="0" fontId="2" fillId="0" borderId="11" xfId="0" applyFont="1" applyBorder="1" applyAlignment="1" applyProtection="1">
      <alignment horizontal="center" vertical="center"/>
      <protection locked="0"/>
    </xf>
    <xf numFmtId="171" fontId="9" fillId="0" borderId="8" xfId="13" applyNumberFormat="1" applyFont="1" applyBorder="1" applyAlignment="1">
      <alignment horizontal="center" vertical="center" wrapText="1"/>
    </xf>
    <xf numFmtId="171" fontId="9" fillId="0" borderId="8" xfId="0" applyNumberFormat="1" applyFont="1" applyBorder="1" applyAlignment="1">
      <alignment horizontal="center" vertical="center" wrapText="1"/>
    </xf>
    <xf numFmtId="171" fontId="2" fillId="0" borderId="8" xfId="0" applyNumberFormat="1" applyFont="1" applyBorder="1" applyAlignment="1">
      <alignment horizontal="center" vertical="center"/>
    </xf>
    <xf numFmtId="171" fontId="15" fillId="0" borderId="8" xfId="0" applyNumberFormat="1" applyFont="1" applyBorder="1" applyAlignment="1">
      <alignment horizontal="center" vertical="center" wrapText="1"/>
    </xf>
    <xf numFmtId="49" fontId="2" fillId="18" borderId="8" xfId="0" applyNumberFormat="1" applyFont="1" applyFill="1" applyBorder="1" applyAlignment="1">
      <alignment horizontal="left" vertical="top"/>
    </xf>
    <xf numFmtId="49" fontId="2" fillId="10" borderId="40" xfId="0" quotePrefix="1" applyNumberFormat="1" applyFont="1" applyFill="1" applyBorder="1" applyAlignment="1">
      <alignment horizontal="left" vertical="center"/>
    </xf>
    <xf numFmtId="0" fontId="7" fillId="10" borderId="8" xfId="0" applyFont="1" applyFill="1" applyBorder="1" applyAlignment="1" applyProtection="1">
      <alignment vertical="center" wrapText="1"/>
      <protection locked="0"/>
    </xf>
    <xf numFmtId="0" fontId="2" fillId="10" borderId="8" xfId="0" applyFont="1" applyFill="1" applyBorder="1" applyAlignment="1" applyProtection="1">
      <alignment horizontal="center" vertical="center" wrapText="1"/>
      <protection locked="0"/>
    </xf>
    <xf numFmtId="0" fontId="2" fillId="13" borderId="41" xfId="0" applyFont="1" applyFill="1" applyBorder="1" applyAlignment="1">
      <alignment horizontal="center" vertical="center" wrapText="1"/>
    </xf>
    <xf numFmtId="0" fontId="2" fillId="5" borderId="41" xfId="0" applyFont="1" applyFill="1" applyBorder="1" applyAlignment="1">
      <alignment horizontal="center" vertical="center" wrapText="1"/>
    </xf>
    <xf numFmtId="0" fontId="2" fillId="10" borderId="41" xfId="0" applyFont="1" applyFill="1" applyBorder="1" applyAlignment="1">
      <alignment horizontal="center" vertical="center" wrapText="1"/>
    </xf>
    <xf numFmtId="0" fontId="2" fillId="2" borderId="41" xfId="0" applyFont="1" applyFill="1" applyBorder="1" applyAlignment="1">
      <alignment horizontal="center" vertical="center" wrapText="1"/>
    </xf>
    <xf numFmtId="0" fontId="2" fillId="13" borderId="41" xfId="0" applyFont="1" applyFill="1" applyBorder="1" applyAlignment="1" applyProtection="1">
      <alignment horizontal="center" vertical="center" wrapText="1"/>
      <protection locked="0"/>
    </xf>
    <xf numFmtId="0" fontId="2" fillId="0" borderId="28" xfId="0" applyFont="1" applyBorder="1" applyAlignment="1">
      <alignment horizontal="center" vertical="center" wrapText="1"/>
    </xf>
    <xf numFmtId="0" fontId="2" fillId="0" borderId="10" xfId="0" applyFont="1" applyBorder="1" applyAlignment="1">
      <alignment horizontal="center"/>
    </xf>
    <xf numFmtId="3" fontId="2" fillId="0" borderId="8" xfId="0" applyNumberFormat="1" applyFont="1" applyBorder="1" applyAlignment="1">
      <alignment horizontal="center" vertical="center" wrapText="1"/>
    </xf>
    <xf numFmtId="1" fontId="2" fillId="0" borderId="0" xfId="0" applyNumberFormat="1" applyFont="1" applyAlignment="1" applyProtection="1">
      <alignment horizontal="center" vertical="center"/>
      <protection locked="0"/>
    </xf>
    <xf numFmtId="0" fontId="2" fillId="0" borderId="16" xfId="0" applyFont="1" applyBorder="1" applyAlignment="1">
      <alignment vertical="center" wrapText="1"/>
    </xf>
    <xf numFmtId="0" fontId="2" fillId="0" borderId="16" xfId="0" applyFont="1" applyBorder="1" applyAlignment="1" applyProtection="1">
      <alignment horizontal="center" vertical="center" wrapText="1"/>
      <protection locked="0"/>
    </xf>
    <xf numFmtId="0" fontId="2" fillId="0" borderId="16"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2" fillId="0" borderId="22" xfId="0" applyFont="1" applyBorder="1" applyAlignment="1" applyProtection="1">
      <alignment horizontal="center" vertical="center" wrapText="1"/>
      <protection locked="0"/>
    </xf>
    <xf numFmtId="0" fontId="1" fillId="0" borderId="16" xfId="0" applyFont="1" applyBorder="1" applyAlignment="1">
      <alignment vertical="center" wrapText="1"/>
    </xf>
    <xf numFmtId="0" fontId="1" fillId="0" borderId="16" xfId="0" applyFont="1" applyBorder="1" applyAlignment="1" applyProtection="1">
      <alignment horizontal="center" vertical="center" wrapText="1"/>
      <protection locked="0"/>
    </xf>
    <xf numFmtId="0" fontId="1" fillId="0" borderId="16" xfId="0" applyFont="1" applyBorder="1" applyAlignment="1" applyProtection="1">
      <alignment horizontal="center" vertical="center"/>
      <protection locked="0"/>
    </xf>
    <xf numFmtId="0" fontId="1" fillId="0" borderId="28" xfId="0" applyFont="1" applyBorder="1" applyAlignment="1">
      <alignment vertical="center" wrapText="1"/>
    </xf>
    <xf numFmtId="0" fontId="1" fillId="0" borderId="28" xfId="0" applyFont="1" applyBorder="1" applyAlignment="1" applyProtection="1">
      <alignment horizontal="center" vertical="center" wrapText="1"/>
      <protection locked="0"/>
    </xf>
    <xf numFmtId="0" fontId="1" fillId="0" borderId="28" xfId="0" applyFont="1" applyBorder="1" applyAlignment="1" applyProtection="1">
      <alignment horizontal="center" vertical="center"/>
      <protection locked="0"/>
    </xf>
    <xf numFmtId="49" fontId="1" fillId="0" borderId="0" xfId="0" applyNumberFormat="1" applyFont="1" applyAlignment="1" applyProtection="1">
      <alignment horizontal="left" vertical="top"/>
      <protection locked="0"/>
    </xf>
    <xf numFmtId="1" fontId="2" fillId="0" borderId="0" xfId="0" applyNumberFormat="1" applyFont="1" applyAlignment="1" applyProtection="1">
      <alignment horizontal="center" vertical="top"/>
      <protection locked="0"/>
    </xf>
    <xf numFmtId="2" fontId="2" fillId="0" borderId="0" xfId="0" applyNumberFormat="1" applyFont="1" applyAlignment="1" applyProtection="1">
      <alignment vertical="top"/>
      <protection locked="0"/>
    </xf>
    <xf numFmtId="49" fontId="2" fillId="0" borderId="0" xfId="0" applyNumberFormat="1" applyFont="1" applyAlignment="1" applyProtection="1">
      <alignment horizontal="left" vertical="top"/>
      <protection locked="0"/>
    </xf>
    <xf numFmtId="0" fontId="2" fillId="0" borderId="24" xfId="0" applyFont="1" applyBorder="1" applyAlignment="1">
      <alignment horizontal="center" vertical="top"/>
    </xf>
    <xf numFmtId="49" fontId="2" fillId="0" borderId="23" xfId="0" applyNumberFormat="1" applyFont="1" applyBorder="1" applyAlignment="1">
      <alignment horizontal="center" vertical="top" wrapText="1"/>
    </xf>
    <xf numFmtId="1" fontId="2" fillId="0" borderId="23" xfId="0" applyNumberFormat="1" applyFont="1" applyBorder="1" applyAlignment="1">
      <alignment horizontal="center" vertical="top"/>
    </xf>
    <xf numFmtId="49" fontId="2" fillId="0" borderId="23" xfId="0" applyNumberFormat="1" applyFont="1" applyBorder="1" applyAlignment="1">
      <alignment horizontal="center"/>
    </xf>
    <xf numFmtId="49" fontId="2" fillId="0" borderId="25" xfId="0" applyNumberFormat="1" applyFont="1" applyBorder="1" applyAlignment="1">
      <alignment horizontal="center"/>
    </xf>
    <xf numFmtId="0" fontId="2" fillId="0" borderId="13" xfId="0" applyFont="1" applyBorder="1" applyAlignment="1">
      <alignment horizontal="center" vertical="center" wrapText="1"/>
    </xf>
    <xf numFmtId="0" fontId="2" fillId="0" borderId="14" xfId="0" applyFont="1" applyBorder="1" applyAlignment="1">
      <alignment horizontal="left" vertical="top"/>
    </xf>
    <xf numFmtId="1" fontId="2" fillId="0" borderId="7" xfId="0" applyNumberFormat="1" applyFont="1" applyBorder="1" applyAlignment="1">
      <alignment horizontal="center" vertical="top"/>
    </xf>
    <xf numFmtId="0" fontId="2" fillId="0" borderId="7" xfId="0" applyFont="1" applyBorder="1" applyAlignment="1">
      <alignment horizontal="center" vertical="top" wrapText="1"/>
    </xf>
    <xf numFmtId="0" fontId="2" fillId="0" borderId="7" xfId="0" applyFont="1" applyBorder="1" applyAlignment="1">
      <alignment horizontal="center"/>
    </xf>
    <xf numFmtId="0" fontId="2" fillId="0" borderId="26" xfId="0" applyFont="1" applyBorder="1" applyAlignment="1">
      <alignment horizontal="center"/>
    </xf>
    <xf numFmtId="0" fontId="2" fillId="0" borderId="5" xfId="0" applyFont="1" applyBorder="1" applyAlignment="1" applyProtection="1">
      <alignment horizontal="center"/>
      <protection locked="0"/>
    </xf>
    <xf numFmtId="0" fontId="2" fillId="0" borderId="13" xfId="0" applyFont="1" applyBorder="1" applyAlignment="1" applyProtection="1">
      <alignment horizontal="left" vertical="top"/>
      <protection locked="0"/>
    </xf>
    <xf numFmtId="1" fontId="2" fillId="0" borderId="3" xfId="0" applyNumberFormat="1" applyFont="1" applyBorder="1" applyAlignment="1" applyProtection="1">
      <alignment horizontal="center" vertical="top"/>
      <protection locked="0"/>
    </xf>
    <xf numFmtId="0" fontId="2" fillId="0" borderId="3" xfId="0" applyFont="1" applyBorder="1" applyProtection="1">
      <protection locked="0"/>
    </xf>
    <xf numFmtId="0" fontId="2" fillId="0" borderId="12" xfId="0" applyFont="1" applyBorder="1" applyProtection="1">
      <protection locked="0"/>
    </xf>
    <xf numFmtId="0" fontId="2" fillId="2" borderId="8" xfId="0" applyFont="1" applyFill="1" applyBorder="1" applyAlignment="1" applyProtection="1">
      <alignment horizontal="center" vertical="center"/>
      <protection locked="0"/>
    </xf>
    <xf numFmtId="0" fontId="2" fillId="5" borderId="8" xfId="0" applyFont="1" applyFill="1" applyBorder="1" applyAlignment="1" applyProtection="1">
      <alignment horizontal="center" vertical="center"/>
      <protection locked="0"/>
    </xf>
    <xf numFmtId="0" fontId="2" fillId="0" borderId="0" xfId="0" applyFont="1" applyAlignment="1" applyProtection="1">
      <alignment horizontal="left" vertical="top"/>
      <protection locked="0"/>
    </xf>
    <xf numFmtId="0" fontId="2" fillId="0" borderId="3" xfId="0" applyFont="1" applyBorder="1" applyAlignment="1" applyProtection="1">
      <alignment horizontal="left" vertical="top"/>
      <protection locked="0"/>
    </xf>
    <xf numFmtId="0" fontId="2" fillId="0" borderId="19" xfId="0" applyFont="1" applyBorder="1" applyAlignment="1" applyProtection="1">
      <alignment horizontal="left" vertical="top"/>
      <protection locked="0"/>
    </xf>
    <xf numFmtId="0" fontId="2" fillId="0" borderId="20" xfId="0" applyFont="1" applyBorder="1" applyAlignment="1" applyProtection="1">
      <alignment vertical="top" wrapText="1"/>
      <protection locked="0"/>
    </xf>
    <xf numFmtId="1" fontId="2" fillId="0" borderId="19" xfId="0" applyNumberFormat="1" applyFont="1" applyBorder="1" applyAlignment="1" applyProtection="1">
      <alignment horizontal="center" vertical="top"/>
      <protection locked="0"/>
    </xf>
    <xf numFmtId="0" fontId="2" fillId="0" borderId="19" xfId="0" applyFont="1" applyBorder="1" applyProtection="1">
      <protection locked="0"/>
    </xf>
    <xf numFmtId="0" fontId="2" fillId="0" borderId="22" xfId="0" applyFont="1" applyBorder="1" applyProtection="1">
      <protection locked="0"/>
    </xf>
    <xf numFmtId="0" fontId="2" fillId="0" borderId="21" xfId="0" applyFont="1" applyBorder="1" applyProtection="1">
      <protection locked="0"/>
    </xf>
    <xf numFmtId="0" fontId="2" fillId="3" borderId="54" xfId="0" applyFont="1" applyFill="1" applyBorder="1" applyAlignment="1" applyProtection="1">
      <alignment horizontal="left" vertical="center"/>
      <protection locked="0"/>
    </xf>
    <xf numFmtId="0" fontId="2" fillId="3" borderId="33" xfId="0" applyFont="1" applyFill="1" applyBorder="1" applyAlignment="1" applyProtection="1">
      <alignment vertical="center" wrapText="1"/>
      <protection locked="0"/>
    </xf>
    <xf numFmtId="1" fontId="2" fillId="3" borderId="33" xfId="0" applyNumberFormat="1" applyFont="1" applyFill="1" applyBorder="1" applyAlignment="1" applyProtection="1">
      <alignment horizontal="center" vertical="center"/>
      <protection locked="0"/>
    </xf>
    <xf numFmtId="0" fontId="2" fillId="3" borderId="33" xfId="0" applyFont="1" applyFill="1" applyBorder="1" applyAlignment="1" applyProtection="1">
      <alignment horizontal="center" vertical="center" wrapText="1"/>
      <protection locked="0"/>
    </xf>
    <xf numFmtId="0" fontId="2" fillId="3" borderId="33" xfId="0" applyFont="1" applyFill="1" applyBorder="1" applyAlignment="1" applyProtection="1">
      <alignment horizontal="center" vertical="center"/>
      <protection locked="0"/>
    </xf>
    <xf numFmtId="0" fontId="2" fillId="3" borderId="61" xfId="0" applyFont="1" applyFill="1" applyBorder="1" applyAlignment="1" applyProtection="1">
      <alignment horizontal="center" vertical="center"/>
      <protection locked="0"/>
    </xf>
    <xf numFmtId="0" fontId="2" fillId="2" borderId="37" xfId="0" quotePrefix="1" applyFont="1" applyFill="1" applyBorder="1" applyAlignment="1">
      <alignment horizontal="left" vertical="center"/>
    </xf>
    <xf numFmtId="0" fontId="2" fillId="2" borderId="38" xfId="0" applyFont="1" applyFill="1" applyBorder="1" applyAlignment="1">
      <alignment vertical="center" wrapText="1"/>
    </xf>
    <xf numFmtId="0" fontId="2" fillId="2" borderId="38" xfId="0" applyFont="1" applyFill="1" applyBorder="1" applyAlignment="1" applyProtection="1">
      <alignment vertical="center" wrapText="1"/>
      <protection locked="0"/>
    </xf>
    <xf numFmtId="1" fontId="2" fillId="2" borderId="38" xfId="0" applyNumberFormat="1" applyFont="1" applyFill="1" applyBorder="1" applyAlignment="1">
      <alignment horizontal="center" vertical="center"/>
    </xf>
    <xf numFmtId="0" fontId="2" fillId="2" borderId="38" xfId="0" applyFont="1" applyFill="1" applyBorder="1" applyAlignment="1">
      <alignment horizontal="center" vertical="center" wrapText="1"/>
    </xf>
    <xf numFmtId="0" fontId="2" fillId="2" borderId="38" xfId="0" applyFont="1" applyFill="1" applyBorder="1" applyAlignment="1" applyProtection="1">
      <alignment horizontal="center" vertical="center"/>
      <protection locked="0"/>
    </xf>
    <xf numFmtId="0" fontId="2" fillId="2" borderId="39" xfId="0" applyFont="1" applyFill="1" applyBorder="1" applyAlignment="1" applyProtection="1">
      <alignment horizontal="center" vertical="center"/>
      <protection locked="0"/>
    </xf>
    <xf numFmtId="0" fontId="2" fillId="2" borderId="40" xfId="0" quotePrefix="1" applyFont="1" applyFill="1" applyBorder="1" applyAlignment="1">
      <alignment horizontal="left" vertical="center"/>
    </xf>
    <xf numFmtId="0" fontId="2" fillId="2" borderId="41" xfId="0" applyFont="1" applyFill="1" applyBorder="1" applyAlignment="1" applyProtection="1">
      <alignment horizontal="center" vertical="center"/>
      <protection locked="0"/>
    </xf>
    <xf numFmtId="0" fontId="2" fillId="5" borderId="40" xfId="0" quotePrefix="1" applyFont="1" applyFill="1" applyBorder="1" applyAlignment="1">
      <alignment horizontal="left" vertical="center"/>
    </xf>
    <xf numFmtId="0" fontId="2" fillId="5" borderId="41" xfId="0" applyFont="1" applyFill="1" applyBorder="1" applyAlignment="1" applyProtection="1">
      <alignment horizontal="center" vertical="center"/>
      <protection locked="0"/>
    </xf>
    <xf numFmtId="0" fontId="2" fillId="5" borderId="40" xfId="0" applyFont="1" applyFill="1" applyBorder="1" applyAlignment="1">
      <alignment horizontal="left" vertical="center"/>
    </xf>
    <xf numFmtId="0" fontId="2" fillId="5" borderId="44" xfId="0" applyFont="1" applyFill="1" applyBorder="1" applyAlignment="1">
      <alignment horizontal="left" vertical="center"/>
    </xf>
    <xf numFmtId="0" fontId="2" fillId="5" borderId="45" xfId="0" applyFont="1" applyFill="1" applyBorder="1" applyAlignment="1" applyProtection="1">
      <alignment vertical="center" wrapText="1"/>
      <protection locked="0"/>
    </xf>
    <xf numFmtId="1" fontId="2" fillId="5" borderId="45" xfId="0" applyNumberFormat="1" applyFont="1" applyFill="1" applyBorder="1" applyAlignment="1">
      <alignment horizontal="center" vertical="center"/>
    </xf>
    <xf numFmtId="0" fontId="2" fillId="5" borderId="45" xfId="0" applyFont="1" applyFill="1" applyBorder="1" applyAlignment="1">
      <alignment horizontal="center" vertical="center" wrapText="1"/>
    </xf>
    <xf numFmtId="0" fontId="2" fillId="5" borderId="45" xfId="0" applyFont="1" applyFill="1" applyBorder="1" applyAlignment="1" applyProtection="1">
      <alignment horizontal="center" vertical="center"/>
      <protection locked="0"/>
    </xf>
    <xf numFmtId="0" fontId="2" fillId="5" borderId="46" xfId="0" applyFont="1" applyFill="1" applyBorder="1" applyAlignment="1" applyProtection="1">
      <alignment horizontal="center" vertical="center"/>
      <protection locked="0"/>
    </xf>
    <xf numFmtId="0" fontId="2" fillId="0" borderId="37" xfId="0" applyFont="1" applyBorder="1" applyAlignment="1">
      <alignment horizontal="center" vertical="center"/>
    </xf>
    <xf numFmtId="0" fontId="2" fillId="0" borderId="62" xfId="0" applyFont="1" applyBorder="1" applyAlignment="1">
      <alignment horizontal="center" vertical="center" wrapText="1"/>
    </xf>
    <xf numFmtId="0" fontId="2" fillId="18" borderId="63" xfId="0" applyFont="1" applyFill="1" applyBorder="1" applyAlignment="1">
      <alignment horizontal="left" vertical="center"/>
    </xf>
    <xf numFmtId="168" fontId="2" fillId="18" borderId="59" xfId="16" applyNumberFormat="1" applyFont="1" applyFill="1" applyBorder="1" applyAlignment="1" applyProtection="1">
      <alignment horizontal="center" vertical="center"/>
      <protection locked="0"/>
    </xf>
    <xf numFmtId="0" fontId="2" fillId="0" borderId="63" xfId="0" applyFont="1" applyBorder="1" applyAlignment="1">
      <alignment horizontal="left" vertical="center"/>
    </xf>
    <xf numFmtId="165" fontId="2" fillId="0" borderId="59" xfId="16" applyFont="1" applyBorder="1" applyAlignment="1" applyProtection="1">
      <alignment horizontal="center" vertical="center"/>
      <protection locked="0"/>
    </xf>
    <xf numFmtId="0" fontId="2" fillId="17" borderId="63" xfId="0" applyFont="1" applyFill="1" applyBorder="1" applyAlignment="1">
      <alignment horizontal="left" vertical="center"/>
    </xf>
    <xf numFmtId="168" fontId="2" fillId="17" borderId="59" xfId="16" applyNumberFormat="1" applyFont="1" applyFill="1" applyBorder="1" applyAlignment="1" applyProtection="1">
      <alignment horizontal="center" vertical="center"/>
      <protection locked="0"/>
    </xf>
    <xf numFmtId="49" fontId="1" fillId="17" borderId="63" xfId="0" applyNumberFormat="1" applyFont="1" applyFill="1" applyBorder="1" applyAlignment="1">
      <alignment horizontal="left" vertical="center"/>
    </xf>
    <xf numFmtId="168" fontId="1" fillId="17" borderId="59" xfId="16" applyNumberFormat="1" applyFont="1" applyFill="1" applyBorder="1" applyAlignment="1" applyProtection="1">
      <alignment horizontal="center" vertical="center"/>
      <protection locked="0"/>
    </xf>
    <xf numFmtId="168" fontId="2" fillId="0" borderId="59" xfId="16" applyNumberFormat="1" applyFont="1" applyBorder="1" applyAlignment="1" applyProtection="1">
      <alignment horizontal="center" vertical="center"/>
      <protection locked="0"/>
    </xf>
    <xf numFmtId="0" fontId="1" fillId="3" borderId="65" xfId="0" applyFont="1" applyFill="1" applyBorder="1" applyAlignment="1">
      <alignment horizontal="left" vertical="center"/>
    </xf>
    <xf numFmtId="0" fontId="1" fillId="3" borderId="34" xfId="0" applyFont="1" applyFill="1" applyBorder="1" applyAlignment="1">
      <alignment vertical="center" wrapText="1"/>
    </xf>
    <xf numFmtId="164" fontId="1" fillId="3" borderId="34" xfId="0" applyNumberFormat="1" applyFont="1" applyFill="1" applyBorder="1" applyAlignment="1" applyProtection="1">
      <alignment horizontal="center" vertical="center" wrapText="1"/>
      <protection locked="0"/>
    </xf>
    <xf numFmtId="168" fontId="1" fillId="3" borderId="46" xfId="16" applyNumberFormat="1" applyFont="1" applyFill="1" applyBorder="1" applyAlignment="1" applyProtection="1">
      <alignment horizontal="center" vertical="center"/>
      <protection locked="0"/>
    </xf>
    <xf numFmtId="0" fontId="2" fillId="18" borderId="66" xfId="0" applyFont="1" applyFill="1" applyBorder="1" applyAlignment="1">
      <alignment horizontal="left" vertical="center"/>
    </xf>
    <xf numFmtId="0" fontId="2" fillId="18" borderId="67" xfId="0" applyFont="1" applyFill="1" applyBorder="1" applyAlignment="1">
      <alignment vertical="center" wrapText="1"/>
    </xf>
    <xf numFmtId="164" fontId="2" fillId="18" borderId="67" xfId="0" applyNumberFormat="1" applyFont="1" applyFill="1" applyBorder="1" applyAlignment="1" applyProtection="1">
      <alignment horizontal="center" vertical="center"/>
      <protection locked="0"/>
    </xf>
    <xf numFmtId="168" fontId="2" fillId="18" borderId="58" xfId="16" applyNumberFormat="1" applyFont="1" applyFill="1" applyBorder="1" applyAlignment="1" applyProtection="1">
      <alignment horizontal="center" vertical="center"/>
      <protection locked="0"/>
    </xf>
    <xf numFmtId="0" fontId="2" fillId="0" borderId="68" xfId="0" applyFont="1" applyBorder="1" applyAlignment="1">
      <alignment horizontal="left" vertical="center"/>
    </xf>
    <xf numFmtId="0" fontId="2" fillId="0" borderId="69" xfId="0" applyFont="1" applyBorder="1" applyAlignment="1">
      <alignment horizontal="center" vertical="center" wrapText="1"/>
    </xf>
    <xf numFmtId="0" fontId="2" fillId="0" borderId="61" xfId="0" applyFont="1" applyBorder="1" applyAlignment="1">
      <alignment horizontal="center" vertical="center"/>
    </xf>
    <xf numFmtId="0" fontId="2" fillId="0" borderId="0" xfId="1" applyAlignment="1" applyProtection="1">
      <alignment vertical="center"/>
      <protection locked="0"/>
    </xf>
    <xf numFmtId="49" fontId="2" fillId="17" borderId="63" xfId="0" applyNumberFormat="1" applyFont="1" applyFill="1" applyBorder="1" applyAlignment="1">
      <alignment horizontal="left" vertical="center"/>
    </xf>
    <xf numFmtId="49" fontId="2" fillId="0" borderId="63" xfId="0" applyNumberFormat="1" applyFont="1" applyBorder="1" applyAlignment="1">
      <alignment horizontal="left" vertical="center"/>
    </xf>
    <xf numFmtId="0" fontId="2" fillId="0" borderId="70" xfId="0" applyFont="1" applyBorder="1" applyAlignment="1">
      <alignment horizontal="left" vertical="center"/>
    </xf>
    <xf numFmtId="0" fontId="2" fillId="0" borderId="43" xfId="0" applyFont="1" applyBorder="1" applyAlignment="1" applyProtection="1">
      <alignment horizontal="center" vertical="center"/>
      <protection locked="0"/>
    </xf>
    <xf numFmtId="0" fontId="2" fillId="0" borderId="59" xfId="0" applyFont="1" applyBorder="1" applyAlignment="1" applyProtection="1">
      <alignment horizontal="center" vertical="center"/>
      <protection locked="0"/>
    </xf>
    <xf numFmtId="0" fontId="1" fillId="0" borderId="43" xfId="0" applyFont="1" applyBorder="1" applyAlignment="1" applyProtection="1">
      <alignment horizontal="center" vertical="center"/>
      <protection locked="0"/>
    </xf>
    <xf numFmtId="0" fontId="1" fillId="0" borderId="41" xfId="0" applyFont="1" applyBorder="1" applyAlignment="1" applyProtection="1">
      <alignment horizontal="center" vertical="center"/>
      <protection locked="0"/>
    </xf>
    <xf numFmtId="0" fontId="2" fillId="0" borderId="71" xfId="0" applyFont="1" applyBorder="1" applyAlignment="1">
      <alignment horizontal="left" vertical="center"/>
    </xf>
    <xf numFmtId="0" fontId="2" fillId="0" borderId="1" xfId="0" applyFont="1" applyBorder="1" applyAlignment="1">
      <alignment vertical="center" wrapText="1"/>
    </xf>
    <xf numFmtId="0" fontId="2" fillId="0" borderId="1"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0" fontId="2" fillId="0" borderId="69" xfId="0" applyFont="1" applyBorder="1" applyAlignment="1">
      <alignment horizontal="center" vertical="center"/>
    </xf>
    <xf numFmtId="0" fontId="2" fillId="0" borderId="64" xfId="0" applyFont="1" applyBorder="1" applyAlignment="1">
      <alignment horizontal="center" vertical="center" wrapText="1"/>
    </xf>
    <xf numFmtId="0" fontId="2" fillId="0" borderId="8" xfId="0" applyFont="1" applyBorder="1" applyAlignment="1">
      <alignment vertical="center"/>
    </xf>
    <xf numFmtId="0" fontId="1" fillId="0" borderId="8" xfId="0" applyFont="1" applyBorder="1" applyAlignment="1">
      <alignment vertical="center"/>
    </xf>
    <xf numFmtId="0" fontId="28" fillId="3" borderId="37" xfId="1" applyFont="1" applyFill="1" applyBorder="1" applyAlignment="1">
      <alignment horizontal="center" vertical="center"/>
    </xf>
    <xf numFmtId="49" fontId="28" fillId="3" borderId="38" xfId="1" applyNumberFormat="1" applyFont="1" applyFill="1" applyBorder="1" applyAlignment="1">
      <alignment horizontal="center" vertical="center" wrapText="1"/>
    </xf>
    <xf numFmtId="49" fontId="28" fillId="3" borderId="39" xfId="1" applyNumberFormat="1" applyFont="1" applyFill="1" applyBorder="1" applyAlignment="1">
      <alignment horizontal="center" vertical="center"/>
    </xf>
    <xf numFmtId="169" fontId="18" fillId="3" borderId="34" xfId="1" applyNumberFormat="1" applyFont="1" applyFill="1" applyBorder="1" applyAlignment="1" applyProtection="1">
      <alignment horizontal="center" vertical="center" wrapText="1"/>
      <protection locked="0"/>
    </xf>
    <xf numFmtId="170" fontId="18" fillId="3" borderId="46" xfId="13" applyNumberFormat="1" applyFont="1" applyFill="1" applyBorder="1" applyAlignment="1" applyProtection="1">
      <alignment horizontal="center" vertical="center"/>
      <protection locked="0"/>
    </xf>
    <xf numFmtId="0" fontId="2" fillId="0" borderId="72" xfId="0" applyFont="1" applyBorder="1" applyAlignment="1">
      <alignment horizontal="left" vertical="center"/>
    </xf>
    <xf numFmtId="0" fontId="2" fillId="0" borderId="73" xfId="0" applyFont="1" applyBorder="1" applyAlignment="1">
      <alignment vertical="center" wrapText="1"/>
    </xf>
    <xf numFmtId="164" fontId="2" fillId="0" borderId="73" xfId="0" applyNumberFormat="1" applyFont="1" applyBorder="1" applyAlignment="1" applyProtection="1">
      <alignment horizontal="center" vertical="center" wrapText="1"/>
      <protection locked="0"/>
    </xf>
    <xf numFmtId="168" fontId="2" fillId="0" borderId="60" xfId="16" applyNumberFormat="1" applyFont="1" applyBorder="1" applyAlignment="1" applyProtection="1">
      <alignment horizontal="center" vertical="center"/>
      <protection locked="0"/>
    </xf>
    <xf numFmtId="0" fontId="1" fillId="3" borderId="74" xfId="0" applyFont="1" applyFill="1" applyBorder="1" applyAlignment="1">
      <alignment horizontal="left" vertical="center"/>
    </xf>
    <xf numFmtId="0" fontId="1" fillId="3" borderId="48" xfId="0" applyFont="1" applyFill="1" applyBorder="1" applyAlignment="1">
      <alignment vertical="center" wrapText="1"/>
    </xf>
    <xf numFmtId="164" fontId="1" fillId="3" borderId="48" xfId="0" applyNumberFormat="1" applyFont="1" applyFill="1" applyBorder="1" applyAlignment="1" applyProtection="1">
      <alignment horizontal="center" vertical="center" wrapText="1"/>
      <protection locked="0"/>
    </xf>
    <xf numFmtId="168" fontId="1" fillId="3" borderId="39" xfId="16" applyNumberFormat="1" applyFont="1" applyFill="1" applyBorder="1" applyAlignment="1" applyProtection="1">
      <alignment horizontal="center" vertical="center"/>
      <protection locked="0"/>
    </xf>
    <xf numFmtId="169" fontId="18" fillId="3" borderId="48" xfId="1" applyNumberFormat="1" applyFont="1" applyFill="1" applyBorder="1" applyAlignment="1" applyProtection="1">
      <alignment horizontal="center" vertical="center" wrapText="1"/>
      <protection locked="0"/>
    </xf>
    <xf numFmtId="170" fontId="18" fillId="3" borderId="39" xfId="13" applyNumberFormat="1" applyFont="1" applyFill="1" applyBorder="1" applyAlignment="1" applyProtection="1">
      <alignment horizontal="center" vertical="center"/>
      <protection locked="0"/>
    </xf>
    <xf numFmtId="0" fontId="28" fillId="0" borderId="40" xfId="1" applyFont="1" applyBorder="1" applyAlignment="1">
      <alignment horizontal="center" vertical="center"/>
    </xf>
    <xf numFmtId="0" fontId="29" fillId="0" borderId="8" xfId="1" applyFont="1" applyBorder="1" applyAlignment="1">
      <alignment horizontal="left" vertical="center"/>
    </xf>
    <xf numFmtId="169" fontId="28" fillId="0" borderId="8" xfId="1" applyNumberFormat="1" applyFont="1" applyBorder="1" applyAlignment="1" applyProtection="1">
      <alignment horizontal="center" vertical="center"/>
      <protection locked="0"/>
    </xf>
    <xf numFmtId="170" fontId="18" fillId="0" borderId="41" xfId="13" applyNumberFormat="1" applyFont="1" applyFill="1" applyBorder="1" applyAlignment="1" applyProtection="1">
      <alignment horizontal="center" vertical="center"/>
      <protection locked="0"/>
    </xf>
    <xf numFmtId="2" fontId="28" fillId="0" borderId="8" xfId="1" applyNumberFormat="1" applyFont="1" applyBorder="1" applyAlignment="1">
      <alignment horizontal="left" vertical="center" wrapText="1"/>
    </xf>
    <xf numFmtId="0" fontId="31" fillId="0" borderId="8" xfId="17" applyFont="1" applyBorder="1" applyAlignment="1">
      <alignment horizontal="left" vertical="center"/>
    </xf>
    <xf numFmtId="0" fontId="28" fillId="0" borderId="42" xfId="1" applyFont="1" applyBorder="1" applyAlignment="1">
      <alignment horizontal="center" vertical="center"/>
    </xf>
    <xf numFmtId="0" fontId="31" fillId="0" borderId="29" xfId="17" applyFont="1" applyBorder="1" applyAlignment="1">
      <alignment horizontal="left" vertical="center"/>
    </xf>
    <xf numFmtId="169" fontId="28" fillId="0" borderId="29" xfId="1" applyNumberFormat="1" applyFont="1" applyBorder="1" applyAlignment="1" applyProtection="1">
      <alignment horizontal="center" vertical="center"/>
      <protection locked="0"/>
    </xf>
    <xf numFmtId="170" fontId="18" fillId="0" borderId="43" xfId="13" applyNumberFormat="1" applyFont="1" applyFill="1" applyBorder="1" applyAlignment="1" applyProtection="1">
      <alignment horizontal="center" vertical="center"/>
      <protection locked="0"/>
    </xf>
    <xf numFmtId="0" fontId="18" fillId="18" borderId="14" xfId="1" applyFont="1" applyFill="1" applyBorder="1" applyAlignment="1">
      <alignment horizontal="center" vertical="center"/>
    </xf>
    <xf numFmtId="0" fontId="18" fillId="18" borderId="7" xfId="1" applyFont="1" applyFill="1" applyBorder="1" applyAlignment="1">
      <alignment vertical="center" wrapText="1"/>
    </xf>
    <xf numFmtId="169" fontId="18" fillId="18" borderId="7" xfId="1" applyNumberFormat="1" applyFont="1" applyFill="1" applyBorder="1" applyAlignment="1" applyProtection="1">
      <alignment horizontal="center" vertical="center"/>
      <protection locked="0"/>
    </xf>
    <xf numFmtId="170" fontId="18" fillId="18" borderId="26" xfId="13" applyNumberFormat="1" applyFont="1" applyFill="1" applyBorder="1" applyAlignment="1" applyProtection="1">
      <alignment horizontal="center" vertical="center"/>
      <protection locked="0"/>
    </xf>
    <xf numFmtId="0" fontId="18" fillId="18" borderId="40" xfId="1" applyFont="1" applyFill="1" applyBorder="1" applyAlignment="1">
      <alignment horizontal="center" vertical="center"/>
    </xf>
    <xf numFmtId="0" fontId="18" fillId="18" borderId="8" xfId="1" applyFont="1" applyFill="1" applyBorder="1" applyAlignment="1">
      <alignment vertical="center" wrapText="1"/>
    </xf>
    <xf numFmtId="169" fontId="18" fillId="18" borderId="8" xfId="1" applyNumberFormat="1" applyFont="1" applyFill="1" applyBorder="1" applyAlignment="1" applyProtection="1">
      <alignment horizontal="center" vertical="center"/>
      <protection locked="0"/>
    </xf>
    <xf numFmtId="170" fontId="18" fillId="18" borderId="41" xfId="13" applyNumberFormat="1" applyFont="1" applyFill="1" applyBorder="1" applyAlignment="1" applyProtection="1">
      <alignment horizontal="center" vertical="center"/>
      <protection locked="0"/>
    </xf>
    <xf numFmtId="0" fontId="18" fillId="18" borderId="8" xfId="1" applyFont="1" applyFill="1" applyBorder="1" applyAlignment="1">
      <alignment wrapText="1"/>
    </xf>
    <xf numFmtId="0" fontId="2" fillId="0" borderId="46" xfId="0" applyFont="1" applyBorder="1" applyAlignment="1">
      <alignment horizontal="center" vertical="center"/>
    </xf>
    <xf numFmtId="0" fontId="2" fillId="3" borderId="45" xfId="0" applyFont="1" applyFill="1" applyBorder="1" applyAlignment="1">
      <alignment horizontal="center" vertical="center" wrapText="1"/>
    </xf>
    <xf numFmtId="0" fontId="2" fillId="3" borderId="46" xfId="0" applyFont="1" applyFill="1" applyBorder="1" applyAlignment="1">
      <alignment horizontal="center" vertical="center"/>
    </xf>
    <xf numFmtId="0" fontId="2" fillId="0" borderId="8" xfId="0" applyFont="1" applyBorder="1" applyAlignment="1">
      <alignment horizontal="left" vertical="center"/>
    </xf>
    <xf numFmtId="0" fontId="10" fillId="0" borderId="75" xfId="0" applyFont="1" applyBorder="1" applyAlignment="1">
      <alignment horizontal="center" vertical="center"/>
    </xf>
    <xf numFmtId="0" fontId="10" fillId="0" borderId="0" xfId="0" applyFont="1" applyAlignment="1" applyProtection="1">
      <alignment vertical="center"/>
      <protection locked="0"/>
    </xf>
    <xf numFmtId="166" fontId="13" fillId="0" borderId="8" xfId="0" applyNumberFormat="1" applyFont="1" applyBorder="1" applyAlignment="1">
      <alignment horizontal="center" vertical="center" wrapText="1"/>
    </xf>
    <xf numFmtId="0" fontId="10" fillId="0" borderId="8" xfId="0" applyFont="1" applyBorder="1" applyAlignment="1">
      <alignment horizontal="center" vertical="center" wrapText="1"/>
    </xf>
    <xf numFmtId="171" fontId="10" fillId="0" borderId="28" xfId="0" applyNumberFormat="1" applyFont="1" applyBorder="1" applyAlignment="1" applyProtection="1">
      <alignment horizontal="center" vertical="center"/>
      <protection locked="0"/>
    </xf>
    <xf numFmtId="171" fontId="10" fillId="0" borderId="8" xfId="0" applyNumberFormat="1" applyFont="1" applyBorder="1" applyAlignment="1" applyProtection="1">
      <alignment horizontal="center" vertical="center"/>
      <protection locked="0"/>
    </xf>
    <xf numFmtId="171" fontId="13" fillId="0" borderId="0" xfId="0" applyNumberFormat="1" applyFont="1" applyAlignment="1" applyProtection="1">
      <alignment vertical="center"/>
      <protection locked="0"/>
    </xf>
    <xf numFmtId="49" fontId="10" fillId="0" borderId="8" xfId="0" applyNumberFormat="1" applyFont="1" applyBorder="1" applyAlignment="1">
      <alignment vertical="center" wrapText="1"/>
    </xf>
    <xf numFmtId="0" fontId="10" fillId="0" borderId="0" xfId="0" applyFont="1" applyAlignment="1" applyProtection="1">
      <alignment horizontal="center" vertical="center"/>
      <protection locked="0"/>
    </xf>
    <xf numFmtId="9" fontId="10" fillId="0" borderId="0" xfId="0" applyNumberFormat="1" applyFont="1" applyAlignment="1" applyProtection="1">
      <alignment horizontal="center" vertical="center"/>
      <protection locked="0"/>
    </xf>
    <xf numFmtId="1" fontId="10" fillId="0" borderId="0" xfId="0" applyNumberFormat="1" applyFont="1" applyAlignment="1" applyProtection="1">
      <alignment horizontal="center" vertical="center"/>
      <protection locked="0"/>
    </xf>
    <xf numFmtId="0" fontId="12" fillId="0" borderId="8" xfId="18" applyFont="1" applyBorder="1" applyAlignment="1">
      <alignment horizontal="left" vertical="top" wrapText="1" indent="1"/>
    </xf>
    <xf numFmtId="0" fontId="13" fillId="0" borderId="8" xfId="0" applyFont="1" applyBorder="1" applyAlignment="1">
      <alignment vertical="center" wrapText="1"/>
    </xf>
    <xf numFmtId="0" fontId="14" fillId="0" borderId="29" xfId="0" applyFont="1" applyBorder="1" applyAlignment="1">
      <alignment vertical="center" wrapText="1"/>
    </xf>
    <xf numFmtId="0" fontId="13" fillId="0" borderId="76" xfId="0" quotePrefix="1" applyFont="1" applyBorder="1" applyAlignment="1">
      <alignment horizontal="left" vertical="center" wrapText="1"/>
    </xf>
    <xf numFmtId="171" fontId="10" fillId="0" borderId="9" xfId="0" applyNumberFormat="1" applyFont="1" applyBorder="1" applyAlignment="1" applyProtection="1">
      <alignment horizontal="center" vertical="center"/>
      <protection locked="0"/>
    </xf>
    <xf numFmtId="0" fontId="10" fillId="0" borderId="77" xfId="0" quotePrefix="1" applyFont="1" applyBorder="1" applyAlignment="1">
      <alignment horizontal="left" vertical="center" wrapText="1"/>
    </xf>
    <xf numFmtId="0" fontId="10" fillId="0" borderId="10" xfId="0" applyFont="1" applyBorder="1" applyAlignment="1">
      <alignment horizontal="center" vertical="center"/>
    </xf>
    <xf numFmtId="0" fontId="15" fillId="0" borderId="8" xfId="0" applyFont="1" applyBorder="1" applyAlignment="1">
      <alignment horizontal="justify" vertical="center" wrapText="1"/>
    </xf>
    <xf numFmtId="0" fontId="13" fillId="0" borderId="29" xfId="0" applyFont="1" applyBorder="1" applyAlignment="1">
      <alignment vertical="center" wrapText="1"/>
    </xf>
    <xf numFmtId="0" fontId="10" fillId="0" borderId="29" xfId="0" applyFont="1" applyBorder="1" applyAlignment="1">
      <alignment horizontal="center" vertical="center"/>
    </xf>
    <xf numFmtId="0" fontId="10" fillId="0" borderId="29" xfId="0" applyFont="1" applyBorder="1" applyAlignment="1">
      <alignment horizontal="left" vertical="center" wrapText="1"/>
    </xf>
    <xf numFmtId="0" fontId="10" fillId="0" borderId="76" xfId="0" quotePrefix="1" applyFont="1" applyBorder="1" applyAlignment="1">
      <alignment horizontal="left" vertical="center" wrapText="1"/>
    </xf>
    <xf numFmtId="166" fontId="2" fillId="0" borderId="0" xfId="0" applyNumberFormat="1" applyFont="1" applyAlignment="1">
      <alignment horizontal="center" vertical="top"/>
    </xf>
    <xf numFmtId="166" fontId="2" fillId="0" borderId="5" xfId="0" applyNumberFormat="1" applyFont="1" applyBorder="1" applyAlignment="1">
      <alignment horizontal="center" vertical="top"/>
    </xf>
    <xf numFmtId="166" fontId="2" fillId="0" borderId="8" xfId="0" applyNumberFormat="1" applyFont="1" applyBorder="1" applyAlignment="1">
      <alignment horizontal="center" vertical="top"/>
    </xf>
    <xf numFmtId="166" fontId="2" fillId="0" borderId="10" xfId="0" applyNumberFormat="1" applyFont="1" applyBorder="1" applyAlignment="1">
      <alignment horizontal="center" vertical="top"/>
    </xf>
    <xf numFmtId="166" fontId="10" fillId="0" borderId="8" xfId="0" quotePrefix="1" applyNumberFormat="1" applyFont="1" applyBorder="1" applyAlignment="1">
      <alignment horizontal="center" vertical="center" wrapText="1"/>
    </xf>
    <xf numFmtId="166" fontId="10" fillId="0" borderId="28" xfId="0" applyNumberFormat="1" applyFont="1" applyBorder="1" applyAlignment="1">
      <alignment horizontal="center" vertical="center"/>
    </xf>
    <xf numFmtId="166" fontId="2" fillId="18" borderId="8" xfId="0" applyNumberFormat="1" applyFont="1" applyFill="1" applyBorder="1" applyAlignment="1" applyProtection="1">
      <alignment horizontal="center" vertical="center" wrapText="1"/>
      <protection locked="0"/>
    </xf>
    <xf numFmtId="166" fontId="2" fillId="0" borderId="3" xfId="0" applyNumberFormat="1" applyFont="1" applyBorder="1" applyAlignment="1">
      <alignment horizontal="center" vertical="top"/>
    </xf>
    <xf numFmtId="1" fontId="10" fillId="0" borderId="28" xfId="0" applyNumberFormat="1" applyFont="1" applyBorder="1" applyAlignment="1">
      <alignment horizontal="center" vertical="center"/>
    </xf>
    <xf numFmtId="3" fontId="10" fillId="0" borderId="8" xfId="0" applyNumberFormat="1" applyFont="1" applyBorder="1" applyAlignment="1">
      <alignment horizontal="center" vertical="center"/>
    </xf>
    <xf numFmtId="1" fontId="10" fillId="0" borderId="29" xfId="0" applyNumberFormat="1" applyFont="1" applyBorder="1" applyAlignment="1">
      <alignment horizontal="center" vertical="center"/>
    </xf>
    <xf numFmtId="0" fontId="37" fillId="2" borderId="8" xfId="0" applyFont="1" applyFill="1" applyBorder="1" applyAlignment="1">
      <alignment vertical="center" wrapText="1"/>
    </xf>
    <xf numFmtId="49" fontId="2" fillId="2" borderId="42" xfId="0" applyNumberFormat="1" applyFont="1" applyFill="1" applyBorder="1" applyAlignment="1">
      <alignment horizontal="left" vertical="center"/>
    </xf>
    <xf numFmtId="0" fontId="2" fillId="2" borderId="29" xfId="0" applyFont="1" applyFill="1" applyBorder="1" applyAlignment="1" applyProtection="1">
      <alignment vertical="center" wrapText="1"/>
      <protection locked="0"/>
    </xf>
    <xf numFmtId="0" fontId="2" fillId="2" borderId="29" xfId="0" applyFont="1" applyFill="1" applyBorder="1" applyAlignment="1">
      <alignment horizontal="center" vertical="center" wrapText="1"/>
    </xf>
    <xf numFmtId="1" fontId="2" fillId="2" borderId="29" xfId="0" applyNumberFormat="1" applyFont="1" applyFill="1" applyBorder="1" applyAlignment="1">
      <alignment horizontal="center" vertical="center" wrapText="1"/>
    </xf>
    <xf numFmtId="164" fontId="2" fillId="2" borderId="29" xfId="0" applyNumberFormat="1" applyFont="1" applyFill="1" applyBorder="1" applyAlignment="1" applyProtection="1">
      <alignment horizontal="center" vertical="center" wrapText="1"/>
      <protection locked="0"/>
    </xf>
    <xf numFmtId="4" fontId="2" fillId="2" borderId="29" xfId="0" applyNumberFormat="1" applyFont="1" applyFill="1" applyBorder="1" applyAlignment="1" applyProtection="1">
      <alignment horizontal="center" vertical="center"/>
      <protection locked="0"/>
    </xf>
    <xf numFmtId="164" fontId="2" fillId="2" borderId="29" xfId="0" applyNumberFormat="1" applyFont="1" applyFill="1" applyBorder="1" applyAlignment="1" applyProtection="1">
      <alignment horizontal="center" vertical="center"/>
      <protection locked="0"/>
    </xf>
    <xf numFmtId="4" fontId="2" fillId="2" borderId="43" xfId="0" applyNumberFormat="1" applyFont="1" applyFill="1" applyBorder="1" applyAlignment="1" applyProtection="1">
      <alignment horizontal="center" vertical="center"/>
      <protection locked="0"/>
    </xf>
    <xf numFmtId="0" fontId="16" fillId="12" borderId="3" xfId="0" applyFont="1" applyFill="1" applyBorder="1" applyAlignment="1" applyProtection="1">
      <alignment vertical="center" wrapText="1"/>
      <protection locked="0"/>
    </xf>
    <xf numFmtId="0" fontId="16" fillId="12" borderId="3" xfId="0" applyFont="1" applyFill="1" applyBorder="1" applyAlignment="1">
      <alignment horizontal="center" vertical="center" wrapText="1"/>
    </xf>
    <xf numFmtId="9" fontId="16" fillId="12" borderId="3" xfId="15" applyFont="1" applyFill="1" applyBorder="1" applyAlignment="1" applyProtection="1">
      <alignment horizontal="center" vertical="center" wrapText="1"/>
    </xf>
    <xf numFmtId="164" fontId="16" fillId="12" borderId="3" xfId="0" applyNumberFormat="1" applyFont="1" applyFill="1" applyBorder="1" applyAlignment="1" applyProtection="1">
      <alignment horizontal="center" vertical="center" wrapText="1"/>
      <protection locked="0"/>
    </xf>
    <xf numFmtId="4" fontId="16" fillId="12" borderId="3" xfId="0" applyNumberFormat="1" applyFont="1" applyFill="1" applyBorder="1" applyAlignment="1" applyProtection="1">
      <alignment horizontal="center" vertical="center"/>
      <protection locked="0"/>
    </xf>
    <xf numFmtId="164" fontId="16" fillId="12" borderId="3" xfId="0" applyNumberFormat="1" applyFont="1" applyFill="1" applyBorder="1" applyAlignment="1" applyProtection="1">
      <alignment horizontal="center" vertical="center"/>
      <protection locked="0"/>
    </xf>
    <xf numFmtId="4" fontId="2" fillId="12" borderId="12" xfId="0" applyNumberFormat="1" applyFont="1" applyFill="1" applyBorder="1" applyAlignment="1" applyProtection="1">
      <alignment horizontal="center" vertical="center"/>
      <protection locked="0"/>
    </xf>
    <xf numFmtId="164" fontId="16" fillId="12" borderId="76" xfId="0" applyNumberFormat="1" applyFont="1" applyFill="1" applyBorder="1" applyAlignment="1" applyProtection="1">
      <alignment horizontal="center" vertical="center" wrapText="1"/>
      <protection locked="0"/>
    </xf>
    <xf numFmtId="4" fontId="16" fillId="12" borderId="76" xfId="0" applyNumberFormat="1" applyFont="1" applyFill="1" applyBorder="1" applyAlignment="1" applyProtection="1">
      <alignment horizontal="center" vertical="center"/>
      <protection locked="0"/>
    </xf>
    <xf numFmtId="164" fontId="16" fillId="12" borderId="76" xfId="0" applyNumberFormat="1" applyFont="1" applyFill="1" applyBorder="1" applyAlignment="1" applyProtection="1">
      <alignment horizontal="center" vertical="center"/>
      <protection locked="0"/>
    </xf>
    <xf numFmtId="4" fontId="2" fillId="12" borderId="76" xfId="0" applyNumberFormat="1" applyFont="1" applyFill="1" applyBorder="1" applyAlignment="1" applyProtection="1">
      <alignment horizontal="center" vertical="center"/>
      <protection locked="0"/>
    </xf>
    <xf numFmtId="164" fontId="2" fillId="0" borderId="76" xfId="0" applyNumberFormat="1" applyFont="1" applyBorder="1" applyAlignment="1" applyProtection="1">
      <alignment horizontal="center" vertical="center" wrapText="1"/>
      <protection locked="0"/>
    </xf>
    <xf numFmtId="4" fontId="2" fillId="0" borderId="76" xfId="0" applyNumberFormat="1" applyFont="1" applyBorder="1" applyAlignment="1" applyProtection="1">
      <alignment horizontal="center" vertical="center"/>
      <protection locked="0"/>
    </xf>
    <xf numFmtId="164" fontId="2" fillId="0" borderId="76" xfId="0" applyNumberFormat="1" applyFont="1" applyBorder="1" applyAlignment="1" applyProtection="1">
      <alignment horizontal="center" vertical="center"/>
      <protection locked="0"/>
    </xf>
    <xf numFmtId="1" fontId="2" fillId="3" borderId="33" xfId="0" applyNumberFormat="1" applyFont="1" applyFill="1" applyBorder="1" applyAlignment="1">
      <alignment horizontal="center" vertical="center" wrapText="1"/>
    </xf>
    <xf numFmtId="164" fontId="2" fillId="3" borderId="33" xfId="0" applyNumberFormat="1" applyFont="1" applyFill="1" applyBorder="1" applyAlignment="1" applyProtection="1">
      <alignment horizontal="center" vertical="center"/>
      <protection locked="0"/>
    </xf>
    <xf numFmtId="4" fontId="2" fillId="3" borderId="33" xfId="0" applyNumberFormat="1" applyFont="1" applyFill="1" applyBorder="1" applyAlignment="1" applyProtection="1">
      <alignment horizontal="center" vertical="center"/>
      <protection locked="0"/>
    </xf>
    <xf numFmtId="4" fontId="2" fillId="3" borderId="61" xfId="0" applyNumberFormat="1" applyFont="1" applyFill="1" applyBorder="1" applyAlignment="1" applyProtection="1">
      <alignment horizontal="center" vertical="center"/>
      <protection locked="0"/>
    </xf>
    <xf numFmtId="49" fontId="2" fillId="20" borderId="40" xfId="0" applyNumberFormat="1" applyFont="1" applyFill="1" applyBorder="1" applyAlignment="1">
      <alignment horizontal="left" vertical="center"/>
    </xf>
    <xf numFmtId="0" fontId="2" fillId="20" borderId="8" xfId="0" applyFont="1" applyFill="1" applyBorder="1" applyAlignment="1">
      <alignment horizontal="left" vertical="center" wrapText="1"/>
    </xf>
    <xf numFmtId="0" fontId="6" fillId="20" borderId="8" xfId="0" applyFont="1" applyFill="1" applyBorder="1" applyAlignment="1" applyProtection="1">
      <alignment horizontal="center" vertical="center" wrapText="1"/>
      <protection locked="0"/>
    </xf>
    <xf numFmtId="0" fontId="2" fillId="20" borderId="8" xfId="0" applyFont="1" applyFill="1" applyBorder="1" applyAlignment="1">
      <alignment horizontal="center" vertical="center" wrapText="1"/>
    </xf>
    <xf numFmtId="1" fontId="2" fillId="20" borderId="8" xfId="0" applyNumberFormat="1" applyFont="1" applyFill="1" applyBorder="1" applyAlignment="1">
      <alignment horizontal="center" vertical="center" wrapText="1"/>
    </xf>
    <xf numFmtId="164" fontId="2" fillId="20" borderId="8" xfId="0" applyNumberFormat="1" applyFont="1" applyFill="1" applyBorder="1" applyAlignment="1" applyProtection="1">
      <alignment horizontal="center" vertical="center" wrapText="1"/>
      <protection locked="0"/>
    </xf>
    <xf numFmtId="4" fontId="2" fillId="20" borderId="8" xfId="0" applyNumberFormat="1" applyFont="1" applyFill="1" applyBorder="1" applyAlignment="1" applyProtection="1">
      <alignment horizontal="center" vertical="center"/>
      <protection locked="0"/>
    </xf>
    <xf numFmtId="164" fontId="2" fillId="20" borderId="8" xfId="0" applyNumberFormat="1" applyFont="1" applyFill="1" applyBorder="1" applyAlignment="1" applyProtection="1">
      <alignment horizontal="center" vertical="center"/>
      <protection locked="0"/>
    </xf>
    <xf numFmtId="4" fontId="2" fillId="20" borderId="41" xfId="0" applyNumberFormat="1" applyFont="1" applyFill="1" applyBorder="1" applyAlignment="1" applyProtection="1">
      <alignment horizontal="center" vertical="center"/>
      <protection locked="0"/>
    </xf>
    <xf numFmtId="0" fontId="2" fillId="20" borderId="8" xfId="0" applyFont="1" applyFill="1" applyBorder="1" applyAlignment="1">
      <alignment vertical="center" wrapText="1"/>
    </xf>
    <xf numFmtId="0" fontId="2" fillId="20" borderId="8" xfId="0" applyFont="1" applyFill="1" applyBorder="1" applyAlignment="1" applyProtection="1">
      <alignment vertical="center"/>
      <protection locked="0"/>
    </xf>
    <xf numFmtId="0" fontId="2" fillId="20" borderId="8" xfId="0" applyFont="1" applyFill="1" applyBorder="1" applyAlignment="1" applyProtection="1">
      <alignment vertical="center" wrapText="1"/>
      <protection locked="0"/>
    </xf>
    <xf numFmtId="3" fontId="2" fillId="20" borderId="8" xfId="12" applyNumberFormat="1" applyFill="1" applyBorder="1" applyAlignment="1">
      <alignment horizontal="center" vertical="center"/>
    </xf>
    <xf numFmtId="49" fontId="2" fillId="12" borderId="76" xfId="0" applyNumberFormat="1" applyFont="1" applyFill="1" applyBorder="1" applyAlignment="1">
      <alignment horizontal="left" vertical="center"/>
    </xf>
    <xf numFmtId="49" fontId="2" fillId="12" borderId="42" xfId="0" applyNumberFormat="1" applyFont="1" applyFill="1" applyBorder="1" applyAlignment="1">
      <alignment horizontal="left" vertical="center"/>
    </xf>
    <xf numFmtId="0" fontId="16" fillId="12" borderId="29" xfId="0" applyFont="1" applyFill="1" applyBorder="1" applyAlignment="1" applyProtection="1">
      <alignment vertical="center" wrapText="1"/>
      <protection locked="0"/>
    </xf>
    <xf numFmtId="0" fontId="16" fillId="12" borderId="29" xfId="0" applyFont="1" applyFill="1" applyBorder="1" applyAlignment="1">
      <alignment horizontal="center" vertical="center" wrapText="1"/>
    </xf>
    <xf numFmtId="9" fontId="16" fillId="12" borderId="29" xfId="15" applyFont="1" applyFill="1" applyBorder="1" applyAlignment="1" applyProtection="1">
      <alignment horizontal="center" vertical="center" wrapText="1"/>
    </xf>
    <xf numFmtId="164" fontId="16" fillId="12" borderId="29" xfId="0" applyNumberFormat="1" applyFont="1" applyFill="1" applyBorder="1" applyAlignment="1" applyProtection="1">
      <alignment horizontal="center" vertical="center" wrapText="1"/>
      <protection locked="0"/>
    </xf>
    <xf numFmtId="4" fontId="16" fillId="12" borderId="43" xfId="0" applyNumberFormat="1" applyFont="1" applyFill="1" applyBorder="1" applyAlignment="1" applyProtection="1">
      <alignment horizontal="center" vertical="center"/>
      <protection locked="0"/>
    </xf>
    <xf numFmtId="49" fontId="2" fillId="3" borderId="54" xfId="0" applyNumberFormat="1" applyFont="1" applyFill="1" applyBorder="1" applyAlignment="1">
      <alignment horizontal="left" vertical="center"/>
    </xf>
    <xf numFmtId="0" fontId="2" fillId="3" borderId="33" xfId="0" applyFont="1" applyFill="1" applyBorder="1" applyAlignment="1">
      <alignment vertical="center" wrapText="1"/>
    </xf>
    <xf numFmtId="0" fontId="2" fillId="3" borderId="33" xfId="0" applyFont="1" applyFill="1" applyBorder="1" applyAlignment="1">
      <alignment horizontal="center" vertical="center" wrapText="1"/>
    </xf>
    <xf numFmtId="49" fontId="0" fillId="0" borderId="40" xfId="0" applyNumberFormat="1" applyBorder="1" applyAlignment="1">
      <alignment horizontal="left" vertical="center"/>
    </xf>
    <xf numFmtId="0" fontId="2" fillId="4" borderId="0" xfId="0" applyFont="1" applyFill="1" applyAlignment="1" applyProtection="1">
      <alignment vertical="center"/>
      <protection locked="0"/>
    </xf>
    <xf numFmtId="1" fontId="2" fillId="4" borderId="13" xfId="0" applyNumberFormat="1" applyFont="1" applyFill="1" applyBorder="1" applyAlignment="1">
      <alignment horizontal="left" vertical="center" wrapText="1"/>
    </xf>
    <xf numFmtId="0" fontId="16" fillId="4" borderId="3" xfId="0" applyFont="1" applyFill="1" applyBorder="1" applyAlignment="1">
      <alignment vertical="center" wrapText="1"/>
    </xf>
    <xf numFmtId="1" fontId="16" fillId="4" borderId="3" xfId="0" applyNumberFormat="1" applyFont="1" applyFill="1" applyBorder="1" applyAlignment="1">
      <alignment horizontal="center" vertical="center" wrapText="1"/>
    </xf>
    <xf numFmtId="164" fontId="2" fillId="4" borderId="3" xfId="0" applyNumberFormat="1" applyFont="1" applyFill="1" applyBorder="1" applyAlignment="1" applyProtection="1">
      <alignment horizontal="center" vertical="center" wrapText="1"/>
      <protection locked="0"/>
    </xf>
    <xf numFmtId="4" fontId="2" fillId="4" borderId="3" xfId="0" applyNumberFormat="1" applyFont="1" applyFill="1" applyBorder="1" applyAlignment="1" applyProtection="1">
      <alignment horizontal="center" vertical="center" wrapText="1"/>
      <protection locked="0"/>
    </xf>
    <xf numFmtId="4" fontId="2" fillId="4" borderId="3" xfId="0" applyNumberFormat="1" applyFont="1" applyFill="1" applyBorder="1" applyAlignment="1" applyProtection="1">
      <alignment horizontal="center" vertical="center"/>
      <protection locked="0"/>
    </xf>
    <xf numFmtId="164" fontId="2" fillId="4" borderId="3" xfId="0" applyNumberFormat="1" applyFont="1" applyFill="1" applyBorder="1" applyAlignment="1" applyProtection="1">
      <alignment horizontal="center" vertical="center"/>
      <protection locked="0"/>
    </xf>
    <xf numFmtId="4" fontId="2" fillId="4" borderId="1" xfId="0" applyNumberFormat="1" applyFont="1" applyFill="1" applyBorder="1" applyAlignment="1" applyProtection="1">
      <alignment horizontal="center" vertical="center"/>
      <protection locked="0"/>
    </xf>
    <xf numFmtId="4" fontId="2" fillId="4" borderId="12" xfId="0" applyNumberFormat="1" applyFont="1" applyFill="1" applyBorder="1" applyAlignment="1" applyProtection="1">
      <alignment horizontal="center" vertical="center"/>
      <protection locked="0"/>
    </xf>
    <xf numFmtId="0" fontId="2" fillId="4" borderId="0" xfId="0" applyFont="1" applyFill="1" applyAlignment="1" applyProtection="1">
      <alignment horizontal="center" vertical="center"/>
      <protection locked="0"/>
    </xf>
    <xf numFmtId="0" fontId="0" fillId="0" borderId="0" xfId="0" applyAlignment="1" applyProtection="1">
      <alignment vertical="center"/>
      <protection locked="0"/>
    </xf>
    <xf numFmtId="0" fontId="0" fillId="0" borderId="0" xfId="0" applyAlignment="1" applyProtection="1">
      <alignment horizontal="center" vertical="center"/>
      <protection locked="0"/>
    </xf>
    <xf numFmtId="4" fontId="0" fillId="0" borderId="41" xfId="0" applyNumberFormat="1" applyBorder="1" applyAlignment="1" applyProtection="1">
      <alignment horizontal="center" vertical="center"/>
      <protection locked="0"/>
    </xf>
    <xf numFmtId="4" fontId="0" fillId="0" borderId="28" xfId="0" applyNumberFormat="1" applyBorder="1" applyAlignment="1" applyProtection="1">
      <alignment horizontal="center" vertical="center"/>
      <protection locked="0"/>
    </xf>
    <xf numFmtId="4" fontId="0" fillId="0" borderId="8" xfId="0" applyNumberFormat="1" applyBorder="1" applyAlignment="1" applyProtection="1">
      <alignment horizontal="center" vertical="center"/>
      <protection locked="0"/>
    </xf>
    <xf numFmtId="4" fontId="0" fillId="0" borderId="8" xfId="0" applyNumberFormat="1" applyBorder="1" applyAlignment="1" applyProtection="1">
      <alignment horizontal="center" vertical="center" wrapText="1"/>
      <protection locked="0"/>
    </xf>
    <xf numFmtId="164" fontId="0" fillId="0" borderId="8" xfId="0" applyNumberFormat="1" applyBorder="1" applyAlignment="1" applyProtection="1">
      <alignment horizontal="center" vertical="center"/>
      <protection locked="0"/>
    </xf>
    <xf numFmtId="1" fontId="0" fillId="0" borderId="8" xfId="0" applyNumberFormat="1" applyBorder="1" applyAlignment="1">
      <alignment horizontal="center" vertical="center" wrapText="1"/>
    </xf>
    <xf numFmtId="0" fontId="0" fillId="0" borderId="8" xfId="0" applyBorder="1" applyAlignment="1">
      <alignment horizontal="center" vertical="center" wrapText="1"/>
    </xf>
    <xf numFmtId="0" fontId="0" fillId="0" borderId="8" xfId="0" applyBorder="1" applyAlignment="1" applyProtection="1">
      <alignment vertical="center"/>
      <protection locked="0"/>
    </xf>
    <xf numFmtId="49" fontId="0" fillId="13" borderId="40" xfId="0" applyNumberFormat="1" applyFill="1" applyBorder="1" applyAlignment="1">
      <alignment horizontal="left" vertical="center"/>
    </xf>
    <xf numFmtId="0" fontId="0" fillId="13" borderId="8" xfId="0" applyFill="1" applyBorder="1" applyAlignment="1">
      <alignment horizontal="left" vertical="center" wrapText="1"/>
    </xf>
    <xf numFmtId="49" fontId="0" fillId="16" borderId="40" xfId="0" applyNumberFormat="1" applyFill="1" applyBorder="1" applyAlignment="1">
      <alignment horizontal="left" vertical="center"/>
    </xf>
    <xf numFmtId="0" fontId="0" fillId="16" borderId="8" xfId="0" applyFill="1" applyBorder="1" applyAlignment="1">
      <alignment vertical="center" wrapText="1"/>
    </xf>
    <xf numFmtId="164" fontId="0" fillId="0" borderId="8" xfId="0" applyNumberFormat="1" applyBorder="1" applyAlignment="1" applyProtection="1">
      <alignment horizontal="center" vertical="center" wrapText="1"/>
      <protection locked="0"/>
    </xf>
    <xf numFmtId="0" fontId="0" fillId="13" borderId="8" xfId="0" applyFill="1" applyBorder="1" applyAlignment="1">
      <alignment vertical="center" wrapText="1"/>
    </xf>
    <xf numFmtId="0" fontId="0" fillId="13" borderId="8" xfId="0" applyFill="1" applyBorder="1" applyAlignment="1">
      <alignment horizontal="center" vertical="center" wrapText="1"/>
    </xf>
    <xf numFmtId="164" fontId="0" fillId="13" borderId="8" xfId="0" applyNumberFormat="1" applyFill="1" applyBorder="1" applyAlignment="1" applyProtection="1">
      <alignment horizontal="center" vertical="center" wrapText="1"/>
      <protection locked="0"/>
    </xf>
    <xf numFmtId="4" fontId="0" fillId="13" borderId="8" xfId="0" applyNumberFormat="1" applyFill="1" applyBorder="1" applyAlignment="1" applyProtection="1">
      <alignment horizontal="center" vertical="center" wrapText="1"/>
      <protection locked="0"/>
    </xf>
    <xf numFmtId="4" fontId="0" fillId="13" borderId="8" xfId="0" applyNumberFormat="1" applyFill="1" applyBorder="1" applyAlignment="1" applyProtection="1">
      <alignment horizontal="center" vertical="center"/>
      <protection locked="0"/>
    </xf>
    <xf numFmtId="164" fontId="0" fillId="13" borderId="8" xfId="0" applyNumberFormat="1" applyFill="1" applyBorder="1" applyAlignment="1" applyProtection="1">
      <alignment horizontal="center" vertical="center"/>
      <protection locked="0"/>
    </xf>
    <xf numFmtId="4" fontId="0" fillId="13" borderId="28" xfId="0" applyNumberFormat="1" applyFill="1" applyBorder="1" applyAlignment="1" applyProtection="1">
      <alignment horizontal="center" vertical="center"/>
      <protection locked="0"/>
    </xf>
    <xf numFmtId="4" fontId="0" fillId="13" borderId="41" xfId="0" applyNumberFormat="1" applyFill="1" applyBorder="1" applyAlignment="1" applyProtection="1">
      <alignment horizontal="center" vertical="center"/>
      <protection locked="0"/>
    </xf>
    <xf numFmtId="49" fontId="2" fillId="12" borderId="40" xfId="0" applyNumberFormat="1" applyFont="1" applyFill="1" applyBorder="1" applyAlignment="1">
      <alignment horizontal="center" vertical="center"/>
    </xf>
    <xf numFmtId="0" fontId="16" fillId="12" borderId="29" xfId="0" applyFont="1" applyFill="1" applyBorder="1" applyAlignment="1" applyProtection="1">
      <alignment horizontal="center" vertical="center" wrapText="1"/>
      <protection locked="0"/>
    </xf>
    <xf numFmtId="49" fontId="2" fillId="13" borderId="40" xfId="0" applyNumberFormat="1" applyFont="1" applyFill="1" applyBorder="1" applyAlignment="1">
      <alignment horizontal="left" vertical="center" wrapText="1"/>
    </xf>
    <xf numFmtId="1" fontId="0" fillId="13" borderId="8" xfId="0" applyNumberFormat="1" applyFill="1" applyBorder="1" applyAlignment="1">
      <alignment horizontal="center" vertical="center" wrapText="1"/>
    </xf>
    <xf numFmtId="49" fontId="0" fillId="13" borderId="40" xfId="0" quotePrefix="1" applyNumberFormat="1" applyFill="1" applyBorder="1" applyAlignment="1">
      <alignment horizontal="left" vertical="center"/>
    </xf>
    <xf numFmtId="0" fontId="0" fillId="10" borderId="8" xfId="0" applyFill="1" applyBorder="1" applyAlignment="1">
      <alignment vertical="center" wrapText="1"/>
    </xf>
    <xf numFmtId="0" fontId="0" fillId="10" borderId="8" xfId="0" applyFill="1" applyBorder="1" applyAlignment="1">
      <alignment horizontal="center" vertical="center" wrapText="1"/>
    </xf>
    <xf numFmtId="0" fontId="0" fillId="10" borderId="8" xfId="0" applyFill="1" applyBorder="1" applyAlignment="1" applyProtection="1">
      <alignment horizontal="center" vertical="center" wrapText="1"/>
      <protection locked="0"/>
    </xf>
    <xf numFmtId="164" fontId="0" fillId="10" borderId="8" xfId="0" applyNumberFormat="1" applyFill="1" applyBorder="1" applyAlignment="1" applyProtection="1">
      <alignment horizontal="center" vertical="center" wrapText="1"/>
      <protection locked="0"/>
    </xf>
    <xf numFmtId="4" fontId="0" fillId="10" borderId="8" xfId="0" applyNumberFormat="1" applyFill="1" applyBorder="1" applyAlignment="1" applyProtection="1">
      <alignment horizontal="center" vertical="center"/>
      <protection locked="0"/>
    </xf>
    <xf numFmtId="164" fontId="0" fillId="10" borderId="8" xfId="0" applyNumberFormat="1" applyFill="1" applyBorder="1" applyAlignment="1" applyProtection="1">
      <alignment horizontal="center" vertical="center"/>
      <protection locked="0"/>
    </xf>
    <xf numFmtId="4" fontId="0" fillId="8" borderId="41" xfId="0" applyNumberFormat="1" applyFill="1" applyBorder="1" applyAlignment="1" applyProtection="1">
      <alignment horizontal="center" vertical="center"/>
      <protection locked="0"/>
    </xf>
    <xf numFmtId="49" fontId="0" fillId="10" borderId="40" xfId="0" quotePrefix="1" applyNumberFormat="1" applyFill="1" applyBorder="1" applyAlignment="1">
      <alignment horizontal="left" vertical="center"/>
    </xf>
    <xf numFmtId="4" fontId="2" fillId="0" borderId="50" xfId="0" applyNumberFormat="1" applyFont="1" applyBorder="1" applyAlignment="1" applyProtection="1">
      <alignment horizontal="center" vertical="center"/>
      <protection locked="0"/>
    </xf>
    <xf numFmtId="0" fontId="0" fillId="0" borderId="8" xfId="0" applyBorder="1" applyAlignment="1">
      <alignment vertical="center"/>
    </xf>
    <xf numFmtId="4" fontId="0" fillId="0" borderId="50" xfId="0" applyNumberFormat="1" applyBorder="1" applyAlignment="1" applyProtection="1">
      <alignment horizontal="center" vertical="center"/>
      <protection locked="0"/>
    </xf>
    <xf numFmtId="0" fontId="0" fillId="4" borderId="0" xfId="0" applyFill="1" applyAlignment="1" applyProtection="1">
      <alignment vertical="center"/>
      <protection locked="0"/>
    </xf>
    <xf numFmtId="0" fontId="19" fillId="4" borderId="0" xfId="0" applyFont="1" applyFill="1" applyAlignment="1" applyProtection="1">
      <alignment vertical="center"/>
      <protection locked="0"/>
    </xf>
    <xf numFmtId="49" fontId="0" fillId="6" borderId="40" xfId="0" quotePrefix="1" applyNumberFormat="1" applyFill="1" applyBorder="1" applyAlignment="1">
      <alignment horizontal="left" vertical="center"/>
    </xf>
    <xf numFmtId="2" fontId="0" fillId="6" borderId="8" xfId="0" applyNumberFormat="1" applyFill="1" applyBorder="1" applyAlignment="1">
      <alignment vertical="center" wrapText="1"/>
    </xf>
    <xf numFmtId="0" fontId="0" fillId="6" borderId="8" xfId="0" applyFill="1" applyBorder="1" applyAlignment="1">
      <alignment horizontal="center" vertical="center" wrapText="1"/>
    </xf>
    <xf numFmtId="1" fontId="0" fillId="6" borderId="8" xfId="0" applyNumberFormat="1" applyFill="1" applyBorder="1" applyAlignment="1">
      <alignment horizontal="center" vertical="center" wrapText="1"/>
    </xf>
    <xf numFmtId="164" fontId="0" fillId="6" borderId="8" xfId="14" applyFont="1" applyFill="1" applyBorder="1" applyAlignment="1" applyProtection="1">
      <alignment horizontal="center" vertical="center" wrapText="1"/>
      <protection locked="0"/>
    </xf>
    <xf numFmtId="4" fontId="0" fillId="6" borderId="8" xfId="14" applyNumberFormat="1" applyFont="1" applyFill="1" applyBorder="1" applyAlignment="1" applyProtection="1">
      <alignment horizontal="center" vertical="center" wrapText="1"/>
      <protection locked="0"/>
    </xf>
    <xf numFmtId="4" fontId="0" fillId="6" borderId="8" xfId="0" applyNumberFormat="1" applyFill="1" applyBorder="1" applyAlignment="1" applyProtection="1">
      <alignment horizontal="center" vertical="center"/>
      <protection locked="0"/>
    </xf>
    <xf numFmtId="164" fontId="0" fillId="6" borderId="8" xfId="14" applyFont="1" applyFill="1" applyBorder="1" applyAlignment="1" applyProtection="1">
      <alignment horizontal="center" vertical="center"/>
      <protection locked="0"/>
    </xf>
    <xf numFmtId="4" fontId="0" fillId="6" borderId="28" xfId="14" applyNumberFormat="1" applyFont="1" applyFill="1" applyBorder="1" applyAlignment="1" applyProtection="1">
      <alignment horizontal="center" vertical="center"/>
      <protection locked="0"/>
    </xf>
    <xf numFmtId="4" fontId="0" fillId="6" borderId="41" xfId="0" applyNumberFormat="1" applyFill="1" applyBorder="1" applyAlignment="1" applyProtection="1">
      <alignment horizontal="center" vertical="center"/>
      <protection locked="0"/>
    </xf>
    <xf numFmtId="1" fontId="10" fillId="4" borderId="8" xfId="0" applyNumberFormat="1" applyFont="1" applyFill="1" applyBorder="1" applyAlignment="1">
      <alignment horizontal="center" vertical="center"/>
    </xf>
    <xf numFmtId="0" fontId="10" fillId="4" borderId="8" xfId="0" applyFont="1" applyFill="1" applyBorder="1" applyAlignment="1">
      <alignment horizontal="left" vertical="center" wrapText="1"/>
    </xf>
    <xf numFmtId="0" fontId="16" fillId="9" borderId="8" xfId="0" applyFont="1" applyFill="1" applyBorder="1" applyAlignment="1">
      <alignment vertical="center" wrapText="1"/>
    </xf>
    <xf numFmtId="0" fontId="2" fillId="9" borderId="8" xfId="0" applyFont="1" applyFill="1" applyBorder="1" applyAlignment="1">
      <alignment vertical="center" wrapText="1"/>
    </xf>
    <xf numFmtId="0" fontId="0" fillId="9" borderId="8" xfId="0" applyFill="1" applyBorder="1" applyAlignment="1">
      <alignment vertical="center" wrapText="1"/>
    </xf>
    <xf numFmtId="0" fontId="2" fillId="9" borderId="1" xfId="0" applyFont="1" applyFill="1" applyBorder="1" applyAlignment="1">
      <alignment horizontal="center" vertical="center" wrapText="1"/>
    </xf>
    <xf numFmtId="0" fontId="8" fillId="9" borderId="8" xfId="0" applyFont="1" applyFill="1" applyBorder="1" applyAlignment="1">
      <alignment vertical="top" wrapText="1"/>
    </xf>
    <xf numFmtId="0" fontId="10" fillId="9" borderId="8" xfId="0" applyFont="1" applyFill="1" applyBorder="1" applyAlignment="1">
      <alignment horizontal="center" vertical="center"/>
    </xf>
    <xf numFmtId="2" fontId="2" fillId="9" borderId="23" xfId="1" applyNumberFormat="1" applyFill="1" applyBorder="1" applyAlignment="1">
      <alignment vertical="center" wrapText="1"/>
    </xf>
    <xf numFmtId="0" fontId="15" fillId="9" borderId="8" xfId="0" quotePrefix="1" applyFont="1" applyFill="1" applyBorder="1" applyAlignment="1">
      <alignment horizontal="left" vertical="center" wrapText="1"/>
    </xf>
    <xf numFmtId="1" fontId="37" fillId="16" borderId="8" xfId="0" applyNumberFormat="1" applyFont="1" applyFill="1" applyBorder="1" applyAlignment="1">
      <alignment horizontal="center" vertical="center" wrapText="1"/>
    </xf>
    <xf numFmtId="2" fontId="37" fillId="11" borderId="8" xfId="0" applyNumberFormat="1" applyFont="1" applyFill="1" applyBorder="1" applyAlignment="1">
      <alignment vertical="center" wrapText="1"/>
    </xf>
    <xf numFmtId="0" fontId="15" fillId="9" borderId="8" xfId="0" applyFont="1" applyFill="1" applyBorder="1" applyAlignment="1">
      <alignment horizontal="justify" vertical="center" wrapText="1"/>
    </xf>
    <xf numFmtId="0" fontId="15" fillId="0" borderId="8" xfId="0" quotePrefix="1" applyFont="1" applyBorder="1" applyAlignment="1">
      <alignment horizontal="left" vertical="center" wrapText="1"/>
    </xf>
    <xf numFmtId="0" fontId="14" fillId="9" borderId="8" xfId="0" applyFont="1" applyFill="1" applyBorder="1" applyAlignment="1">
      <alignment vertical="center" wrapText="1"/>
    </xf>
    <xf numFmtId="0" fontId="14" fillId="0" borderId="8" xfId="0" applyFont="1" applyBorder="1" applyAlignment="1">
      <alignment horizontal="justify" vertical="center" wrapText="1"/>
    </xf>
    <xf numFmtId="0" fontId="14" fillId="0" borderId="8" xfId="0" applyFont="1" applyBorder="1" applyAlignment="1">
      <alignment vertical="center" wrapText="1"/>
    </xf>
    <xf numFmtId="4" fontId="2" fillId="0" borderId="28" xfId="0" applyNumberFormat="1" applyFont="1" applyBorder="1" applyAlignment="1" applyProtection="1">
      <alignment horizontal="center" vertical="center" wrapText="1"/>
      <protection locked="0"/>
    </xf>
    <xf numFmtId="4" fontId="2" fillId="0" borderId="41" xfId="0" applyNumberFormat="1" applyFont="1" applyBorder="1" applyAlignment="1" applyProtection="1">
      <alignment horizontal="center" vertical="center" wrapText="1"/>
      <protection locked="0"/>
    </xf>
    <xf numFmtId="0" fontId="1" fillId="0" borderId="70" xfId="0" applyFont="1" applyBorder="1" applyAlignment="1">
      <alignment horizontal="left" vertical="center"/>
    </xf>
    <xf numFmtId="0" fontId="1" fillId="0" borderId="64" xfId="0" applyFont="1" applyBorder="1" applyAlignment="1">
      <alignment horizontal="left" vertical="center"/>
    </xf>
    <xf numFmtId="44" fontId="1" fillId="0" borderId="43" xfId="0" applyNumberFormat="1" applyFont="1" applyBorder="1" applyAlignment="1" applyProtection="1">
      <alignment horizontal="center" vertical="center"/>
      <protection locked="0"/>
    </xf>
    <xf numFmtId="0" fontId="1" fillId="3" borderId="34" xfId="0" applyFont="1" applyFill="1" applyBorder="1" applyAlignment="1" applyProtection="1">
      <alignment horizontal="center" vertical="center" wrapText="1"/>
      <protection locked="0"/>
    </xf>
    <xf numFmtId="0" fontId="1" fillId="3" borderId="34" xfId="0" applyFont="1" applyFill="1" applyBorder="1" applyAlignment="1" applyProtection="1">
      <alignment horizontal="center" vertical="center"/>
      <protection locked="0"/>
    </xf>
    <xf numFmtId="0" fontId="1" fillId="3" borderId="46" xfId="0" applyFont="1" applyFill="1" applyBorder="1" applyAlignment="1" applyProtection="1">
      <alignment horizontal="center" vertical="center"/>
      <protection locked="0"/>
    </xf>
    <xf numFmtId="0" fontId="2" fillId="21" borderId="59" xfId="0" applyFont="1" applyFill="1" applyBorder="1" applyAlignment="1" applyProtection="1">
      <alignment horizontal="center" vertical="center"/>
      <protection locked="0"/>
    </xf>
    <xf numFmtId="0" fontId="2" fillId="22" borderId="22" xfId="0" applyFont="1" applyFill="1" applyBorder="1" applyAlignment="1" applyProtection="1">
      <alignment horizontal="center" vertical="center"/>
      <protection locked="0"/>
    </xf>
    <xf numFmtId="0" fontId="2" fillId="0" borderId="1" xfId="12" applyBorder="1" applyAlignment="1">
      <alignment horizontal="center" vertical="center" wrapText="1"/>
    </xf>
    <xf numFmtId="0" fontId="13" fillId="18" borderId="8" xfId="0" quotePrefix="1" applyFont="1" applyFill="1" applyBorder="1" applyAlignment="1">
      <alignment horizontal="center" vertical="center" wrapText="1"/>
    </xf>
    <xf numFmtId="0" fontId="42" fillId="0" borderId="0" xfId="0" applyFont="1" applyAlignment="1" applyProtection="1">
      <alignment vertical="center"/>
      <protection locked="0"/>
    </xf>
    <xf numFmtId="4" fontId="2" fillId="13" borderId="36" xfId="0" applyNumberFormat="1" applyFont="1" applyFill="1" applyBorder="1" applyAlignment="1" applyProtection="1">
      <alignment horizontal="center" vertical="center"/>
      <protection locked="0"/>
    </xf>
    <xf numFmtId="0" fontId="2" fillId="15" borderId="8" xfId="0" applyFont="1" applyFill="1" applyBorder="1" applyAlignment="1" applyProtection="1">
      <alignment vertical="center"/>
      <protection locked="0"/>
    </xf>
    <xf numFmtId="0" fontId="2" fillId="15" borderId="8" xfId="0" applyFont="1" applyFill="1" applyBorder="1" applyAlignment="1">
      <alignment horizontal="center" vertical="center" wrapText="1"/>
    </xf>
    <xf numFmtId="1" fontId="2" fillId="15" borderId="8" xfId="0" applyNumberFormat="1" applyFont="1" applyFill="1" applyBorder="1" applyAlignment="1">
      <alignment horizontal="center" vertical="center" wrapText="1"/>
    </xf>
    <xf numFmtId="1" fontId="10" fillId="0" borderId="8" xfId="0" quotePrefix="1" applyNumberFormat="1" applyFont="1" applyBorder="1" applyAlignment="1">
      <alignment horizontal="center" vertical="center" wrapText="1"/>
    </xf>
    <xf numFmtId="167" fontId="9" fillId="0" borderId="8" xfId="13" applyNumberFormat="1" applyFont="1" applyBorder="1" applyAlignment="1">
      <alignment horizontal="center" vertical="top" wrapText="1"/>
    </xf>
    <xf numFmtId="1" fontId="8" fillId="0" borderId="8" xfId="0" applyNumberFormat="1" applyFont="1" applyBorder="1" applyAlignment="1">
      <alignment horizontal="center" vertical="center" wrapText="1"/>
    </xf>
    <xf numFmtId="1" fontId="10" fillId="4" borderId="8" xfId="0" quotePrefix="1" applyNumberFormat="1" applyFont="1" applyFill="1" applyBorder="1" applyAlignment="1">
      <alignment horizontal="center" vertical="center" wrapText="1"/>
    </xf>
    <xf numFmtId="167" fontId="9" fillId="4" borderId="8" xfId="13" applyNumberFormat="1" applyFont="1" applyFill="1" applyBorder="1" applyAlignment="1">
      <alignment horizontal="center" vertical="top" wrapText="1"/>
    </xf>
    <xf numFmtId="172" fontId="1" fillId="0" borderId="16" xfId="13" applyNumberFormat="1" applyFont="1" applyBorder="1" applyAlignment="1" applyProtection="1">
      <alignment horizontal="center" vertical="center" wrapText="1"/>
      <protection locked="0"/>
    </xf>
    <xf numFmtId="3" fontId="2" fillId="0" borderId="8" xfId="0" applyNumberFormat="1" applyFont="1" applyBorder="1" applyAlignment="1" applyProtection="1">
      <alignment horizontal="center" vertical="center" wrapText="1"/>
      <protection locked="0"/>
    </xf>
    <xf numFmtId="1" fontId="13" fillId="0" borderId="8" xfId="0" applyNumberFormat="1" applyFont="1" applyBorder="1" applyAlignment="1">
      <alignment horizontal="center" vertical="center"/>
    </xf>
    <xf numFmtId="0" fontId="10" fillId="9" borderId="8" xfId="0" applyFont="1" applyFill="1" applyBorder="1" applyAlignment="1">
      <alignment horizontal="center" vertical="center" wrapText="1"/>
    </xf>
    <xf numFmtId="0" fontId="40" fillId="0" borderId="8" xfId="18" applyFont="1" applyBorder="1" applyAlignment="1">
      <alignment horizontal="left" vertical="center" wrapText="1" indent="1"/>
    </xf>
    <xf numFmtId="171" fontId="2" fillId="0" borderId="0" xfId="0" applyNumberFormat="1" applyFont="1" applyAlignment="1" applyProtection="1">
      <alignment horizontal="center" vertical="center"/>
      <protection locked="0"/>
    </xf>
    <xf numFmtId="0" fontId="2" fillId="23" borderId="8" xfId="0" applyFont="1" applyFill="1" applyBorder="1" applyAlignment="1">
      <alignment wrapText="1"/>
    </xf>
    <xf numFmtId="0" fontId="2" fillId="23" borderId="8" xfId="0" applyFont="1" applyFill="1" applyBorder="1" applyAlignment="1">
      <alignment vertical="center"/>
    </xf>
    <xf numFmtId="0" fontId="2" fillId="23" borderId="8" xfId="0" applyFont="1" applyFill="1" applyBorder="1" applyAlignment="1">
      <alignment vertical="center" wrapText="1"/>
    </xf>
    <xf numFmtId="0" fontId="2" fillId="4" borderId="7" xfId="12" applyFill="1" applyBorder="1" applyAlignment="1">
      <alignment vertical="center" wrapText="1"/>
    </xf>
    <xf numFmtId="9" fontId="16" fillId="24" borderId="8" xfId="15" applyFont="1" applyFill="1" applyBorder="1" applyAlignment="1" applyProtection="1">
      <alignment horizontal="center" vertical="center" wrapText="1"/>
    </xf>
    <xf numFmtId="9" fontId="2" fillId="24" borderId="8" xfId="15" applyFont="1" applyFill="1" applyBorder="1" applyAlignment="1" applyProtection="1">
      <alignment horizontal="center" vertical="center" wrapText="1"/>
      <protection locked="0"/>
    </xf>
    <xf numFmtId="9" fontId="2" fillId="6" borderId="8" xfId="15" applyFont="1" applyFill="1" applyBorder="1" applyAlignment="1" applyProtection="1">
      <alignment horizontal="center" vertical="center" wrapText="1"/>
    </xf>
    <xf numFmtId="49" fontId="1" fillId="0" borderId="0" xfId="0" applyNumberFormat="1" applyFont="1" applyAlignment="1">
      <alignment horizontal="left" vertical="center"/>
    </xf>
    <xf numFmtId="0" fontId="2" fillId="0" borderId="18"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47"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7" xfId="0" applyFont="1" applyBorder="1" applyAlignment="1">
      <alignment horizontal="center" vertical="center" wrapText="1"/>
    </xf>
    <xf numFmtId="0" fontId="2" fillId="4" borderId="16" xfId="0" applyFont="1" applyFill="1" applyBorder="1" applyAlignment="1">
      <alignment horizontal="center" vertical="center" wrapText="1"/>
    </xf>
    <xf numFmtId="0" fontId="2" fillId="4" borderId="32" xfId="0" applyFont="1" applyFill="1" applyBorder="1" applyAlignment="1">
      <alignment horizontal="center" vertical="center" wrapText="1"/>
    </xf>
    <xf numFmtId="49" fontId="2" fillId="0" borderId="13" xfId="0" applyNumberFormat="1" applyFont="1" applyBorder="1" applyAlignment="1">
      <alignment horizontal="center" vertical="center" wrapText="1"/>
    </xf>
    <xf numFmtId="0" fontId="2" fillId="0" borderId="3" xfId="0" applyFont="1" applyBorder="1" applyAlignment="1">
      <alignment horizontal="center" vertical="center" wrapText="1"/>
    </xf>
    <xf numFmtId="1" fontId="2" fillId="0" borderId="3" xfId="0" applyNumberFormat="1" applyFont="1" applyBorder="1" applyAlignment="1">
      <alignment horizontal="center" vertical="center" wrapText="1"/>
    </xf>
    <xf numFmtId="49" fontId="2" fillId="0" borderId="0" xfId="0" applyNumberFormat="1" applyFont="1" applyAlignment="1">
      <alignment horizontal="left" vertical="center"/>
    </xf>
    <xf numFmtId="0" fontId="2" fillId="0" borderId="1" xfId="0" applyFont="1" applyBorder="1" applyAlignment="1" applyProtection="1">
      <alignment horizontal="center" vertical="center"/>
      <protection locked="0"/>
    </xf>
    <xf numFmtId="0" fontId="2" fillId="0" borderId="0" xfId="0" applyFont="1" applyAlignment="1" applyProtection="1">
      <alignment horizontal="center" vertical="center"/>
      <protection locked="0"/>
    </xf>
    <xf numFmtId="49" fontId="37" fillId="0" borderId="0" xfId="0" applyNumberFormat="1" applyFont="1" applyAlignment="1">
      <alignment horizontal="left" vertical="center" wrapText="1"/>
    </xf>
    <xf numFmtId="49" fontId="2" fillId="0" borderId="0" xfId="0" applyNumberFormat="1" applyFont="1" applyAlignment="1">
      <alignment horizontal="left" vertical="center" wrapText="1"/>
    </xf>
    <xf numFmtId="0" fontId="2" fillId="0" borderId="53" xfId="0" applyFont="1" applyBorder="1" applyAlignment="1">
      <alignment horizontal="center" vertical="center" wrapText="1"/>
    </xf>
    <xf numFmtId="0" fontId="2" fillId="0" borderId="33" xfId="0" applyFont="1" applyBorder="1" applyAlignment="1">
      <alignment horizontal="center" vertical="center" wrapText="1"/>
    </xf>
    <xf numFmtId="49" fontId="2" fillId="0" borderId="52" xfId="0" applyNumberFormat="1" applyFont="1" applyBorder="1" applyAlignment="1">
      <alignment horizontal="center" vertical="center" wrapText="1"/>
    </xf>
    <xf numFmtId="49" fontId="2" fillId="0" borderId="54" xfId="0" applyNumberFormat="1" applyFont="1" applyBorder="1" applyAlignment="1">
      <alignment horizontal="center" vertical="center" wrapText="1"/>
    </xf>
    <xf numFmtId="1" fontId="2" fillId="0" borderId="53" xfId="0" applyNumberFormat="1" applyFont="1" applyBorder="1" applyAlignment="1">
      <alignment horizontal="center" vertical="center" wrapText="1"/>
    </xf>
    <xf numFmtId="1" fontId="2" fillId="0" borderId="33" xfId="0" applyNumberFormat="1" applyFont="1" applyBorder="1" applyAlignment="1">
      <alignment horizontal="center" vertical="center" wrapText="1"/>
    </xf>
    <xf numFmtId="0" fontId="2" fillId="0" borderId="8" xfId="12" applyBorder="1" applyAlignment="1">
      <alignment horizontal="center" vertical="center" wrapText="1"/>
    </xf>
    <xf numFmtId="0" fontId="2" fillId="0" borderId="41" xfId="12" applyBorder="1" applyAlignment="1">
      <alignment horizontal="center" vertical="center" wrapText="1"/>
    </xf>
    <xf numFmtId="49" fontId="2" fillId="0" borderId="40" xfId="12" applyNumberFormat="1" applyBorder="1" applyAlignment="1">
      <alignment horizontal="center" vertical="center" wrapText="1"/>
    </xf>
    <xf numFmtId="1" fontId="2" fillId="0" borderId="8" xfId="12" applyNumberFormat="1" applyBorder="1" applyAlignment="1">
      <alignment horizontal="center" vertical="center" wrapText="1"/>
    </xf>
    <xf numFmtId="0" fontId="2" fillId="0" borderId="8" xfId="0" applyFont="1" applyBorder="1" applyAlignment="1">
      <alignment horizontal="center" vertical="center" wrapText="1"/>
    </xf>
    <xf numFmtId="49" fontId="2" fillId="0" borderId="0" xfId="1" applyNumberFormat="1" applyAlignment="1">
      <alignment horizontal="left" vertical="center" wrapText="1"/>
    </xf>
    <xf numFmtId="1" fontId="2" fillId="0" borderId="29" xfId="0" applyNumberFormat="1" applyFont="1" applyBorder="1" applyAlignment="1">
      <alignment horizontal="center" vertical="center" wrapText="1"/>
    </xf>
    <xf numFmtId="0" fontId="2" fillId="0" borderId="18" xfId="12" applyBorder="1" applyAlignment="1">
      <alignment horizontal="center" vertical="center" wrapText="1"/>
    </xf>
    <xf numFmtId="0" fontId="2" fillId="0" borderId="0" xfId="12" applyAlignment="1">
      <alignment horizontal="center" vertical="center" wrapText="1"/>
    </xf>
    <xf numFmtId="0" fontId="2" fillId="0" borderId="15" xfId="12" applyBorder="1" applyAlignment="1">
      <alignment horizontal="center" vertical="center" wrapText="1"/>
    </xf>
    <xf numFmtId="0" fontId="2" fillId="0" borderId="16" xfId="12" applyBorder="1" applyAlignment="1">
      <alignment horizontal="center" vertical="center" wrapText="1"/>
    </xf>
    <xf numFmtId="0" fontId="2" fillId="0" borderId="4" xfId="12" applyBorder="1" applyAlignment="1">
      <alignment horizontal="center" vertical="center" wrapText="1"/>
    </xf>
    <xf numFmtId="0" fontId="2" fillId="0" borderId="32" xfId="12" applyBorder="1" applyAlignment="1">
      <alignment horizontal="center" vertical="center" wrapText="1"/>
    </xf>
    <xf numFmtId="0" fontId="2" fillId="0" borderId="1" xfId="12" applyBorder="1" applyAlignment="1">
      <alignment horizontal="center" vertical="center" wrapText="1"/>
    </xf>
    <xf numFmtId="0" fontId="2" fillId="0" borderId="17" xfId="12" applyBorder="1" applyAlignment="1">
      <alignment horizontal="center" vertical="center" wrapText="1"/>
    </xf>
    <xf numFmtId="0" fontId="2" fillId="0" borderId="27" xfId="12" applyBorder="1" applyAlignment="1">
      <alignment horizontal="center" vertical="center" wrapText="1"/>
    </xf>
    <xf numFmtId="0" fontId="2" fillId="0" borderId="47" xfId="12" applyBorder="1" applyAlignment="1">
      <alignment horizontal="center" vertical="center" wrapText="1"/>
    </xf>
    <xf numFmtId="49" fontId="2" fillId="0" borderId="3" xfId="0" applyNumberFormat="1" applyFont="1" applyBorder="1" applyAlignment="1">
      <alignment horizontal="center" vertical="center" wrapText="1"/>
    </xf>
    <xf numFmtId="166" fontId="2" fillId="0" borderId="3" xfId="0" applyNumberFormat="1" applyFont="1" applyBorder="1" applyAlignment="1">
      <alignment horizontal="center" vertical="center" wrapText="1"/>
    </xf>
    <xf numFmtId="0" fontId="13" fillId="18" borderId="8" xfId="0" quotePrefix="1" applyFont="1" applyFill="1" applyBorder="1" applyAlignment="1">
      <alignment horizontal="center" vertical="center" wrapText="1"/>
    </xf>
    <xf numFmtId="0" fontId="1" fillId="18" borderId="34" xfId="0" applyFont="1" applyFill="1" applyBorder="1" applyAlignment="1">
      <alignment horizontal="center" vertical="top" wrapText="1"/>
    </xf>
    <xf numFmtId="0" fontId="1" fillId="18" borderId="35" xfId="0" applyFont="1" applyFill="1" applyBorder="1" applyAlignment="1">
      <alignment horizontal="center" vertical="top" wrapText="1"/>
    </xf>
    <xf numFmtId="0" fontId="1" fillId="18" borderId="28" xfId="0" applyFont="1" applyFill="1" applyBorder="1" applyAlignment="1">
      <alignment horizontal="center" vertical="top" wrapText="1"/>
    </xf>
    <xf numFmtId="0" fontId="1" fillId="18" borderId="9" xfId="0" applyFont="1" applyFill="1" applyBorder="1" applyAlignment="1">
      <alignment horizontal="center" vertical="top" wrapText="1"/>
    </xf>
    <xf numFmtId="0" fontId="2" fillId="0" borderId="2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28" xfId="1" applyBorder="1" applyAlignment="1">
      <alignment horizontal="center" vertical="center" wrapText="1"/>
    </xf>
    <xf numFmtId="0" fontId="2" fillId="0" borderId="50" xfId="1" applyBorder="1" applyAlignment="1">
      <alignment horizontal="center" vertical="center" wrapText="1"/>
    </xf>
    <xf numFmtId="0" fontId="2" fillId="0" borderId="8" xfId="0" applyFont="1" applyBorder="1" applyAlignment="1" applyProtection="1">
      <alignment horizontal="center" vertical="center"/>
      <protection locked="0"/>
    </xf>
    <xf numFmtId="0" fontId="2" fillId="0" borderId="28" xfId="0" applyFont="1" applyBorder="1" applyAlignment="1" applyProtection="1">
      <alignment horizontal="center" vertical="center"/>
      <protection locked="0"/>
    </xf>
    <xf numFmtId="0" fontId="2" fillId="0" borderId="36" xfId="0" applyFont="1" applyBorder="1" applyAlignment="1" applyProtection="1">
      <alignment horizontal="center" vertical="center"/>
      <protection locked="0"/>
    </xf>
    <xf numFmtId="0" fontId="18" fillId="3" borderId="44" xfId="1" applyFont="1" applyFill="1" applyBorder="1" applyAlignment="1">
      <alignment horizontal="center" vertical="center" wrapText="1"/>
    </xf>
    <xf numFmtId="0" fontId="18" fillId="3" borderId="45" xfId="1" applyFont="1" applyFill="1" applyBorder="1" applyAlignment="1">
      <alignment horizontal="center" vertical="center" wrapText="1"/>
    </xf>
    <xf numFmtId="49" fontId="18" fillId="0" borderId="0" xfId="1" applyNumberFormat="1" applyFont="1" applyAlignment="1">
      <alignment horizontal="left" vertical="center" wrapText="1"/>
    </xf>
    <xf numFmtId="0" fontId="28" fillId="3" borderId="42" xfId="1" applyFont="1" applyFill="1" applyBorder="1" applyAlignment="1">
      <alignment horizontal="center" vertical="center" wrapText="1"/>
    </xf>
    <xf numFmtId="0" fontId="28" fillId="3" borderId="54" xfId="1" applyFont="1" applyFill="1" applyBorder="1" applyAlignment="1">
      <alignment horizontal="center" vertical="center" wrapText="1"/>
    </xf>
    <xf numFmtId="0" fontId="28" fillId="3" borderId="29" xfId="1" applyFont="1" applyFill="1" applyBorder="1" applyAlignment="1">
      <alignment horizontal="center" vertical="center" wrapText="1"/>
    </xf>
    <xf numFmtId="0" fontId="28" fillId="3" borderId="33" xfId="1" applyFont="1" applyFill="1" applyBorder="1" applyAlignment="1">
      <alignment horizontal="center" vertical="center" wrapText="1"/>
    </xf>
    <xf numFmtId="0" fontId="2" fillId="3" borderId="28" xfId="1" applyFill="1" applyBorder="1" applyAlignment="1">
      <alignment horizontal="center" vertical="center" wrapText="1"/>
    </xf>
    <xf numFmtId="0" fontId="2" fillId="3" borderId="50" xfId="1" applyFill="1" applyBorder="1" applyAlignment="1">
      <alignment horizontal="center" vertical="center" wrapText="1"/>
    </xf>
    <xf numFmtId="0" fontId="18" fillId="3" borderId="37" xfId="1" applyFont="1" applyFill="1" applyBorder="1" applyAlignment="1">
      <alignment horizontal="center" vertical="center" wrapText="1"/>
    </xf>
    <xf numFmtId="0" fontId="18" fillId="3" borderId="38" xfId="1" applyFont="1" applyFill="1" applyBorder="1" applyAlignment="1">
      <alignment horizontal="center" vertical="center" wrapText="1"/>
    </xf>
    <xf numFmtId="49" fontId="2" fillId="12" borderId="40" xfId="0" applyNumberFormat="1" applyFont="1" applyFill="1" applyBorder="1" applyAlignment="1">
      <alignment horizontal="left" vertical="center" wrapText="1"/>
    </xf>
    <xf numFmtId="1" fontId="2" fillId="0" borderId="78" xfId="0" applyNumberFormat="1" applyFont="1" applyBorder="1" applyAlignment="1">
      <alignment horizontal="center" vertical="center" wrapText="1"/>
    </xf>
    <xf numFmtId="49" fontId="2" fillId="12" borderId="8" xfId="0" applyNumberFormat="1" applyFont="1" applyFill="1" applyBorder="1" applyAlignment="1">
      <alignment horizontal="left" vertical="center"/>
    </xf>
    <xf numFmtId="164" fontId="16" fillId="12" borderId="79" xfId="0" applyNumberFormat="1" applyFont="1" applyFill="1" applyBorder="1" applyAlignment="1" applyProtection="1">
      <alignment horizontal="center" vertical="center" wrapText="1"/>
      <protection locked="0"/>
    </xf>
    <xf numFmtId="49" fontId="2" fillId="12" borderId="8" xfId="0" applyNumberFormat="1" applyFont="1" applyFill="1" applyBorder="1" applyAlignment="1">
      <alignment horizontal="center" vertical="center"/>
    </xf>
  </cellXfs>
  <cellStyles count="19">
    <cellStyle name="0,0_x000d__x000a_NA_x000d__x000a_" xfId="18" xr:uid="{00000000-0005-0000-0000-000000000000}"/>
    <cellStyle name="Comma" xfId="16" builtinId="3"/>
    <cellStyle name="Comma 2" xfId="13" xr:uid="{00000000-0005-0000-0000-000002000000}"/>
    <cellStyle name="Currency" xfId="14" builtinId="4"/>
    <cellStyle name="Followed Hyperlink" xfId="11" builtinId="9" hidden="1"/>
    <cellStyle name="Followed Hyperlink" xfId="5" builtinId="9" hidden="1"/>
    <cellStyle name="Followed Hyperlink" xfId="7" builtinId="9" hidden="1"/>
    <cellStyle name="Followed Hyperlink" xfId="9" builtinId="9" hidden="1"/>
    <cellStyle name="Followed Hyperlink" xfId="3" builtinId="9" hidden="1"/>
    <cellStyle name="Hyperlink" xfId="10" builtinId="8" hidden="1"/>
    <cellStyle name="Hyperlink" xfId="6" builtinId="8" hidden="1"/>
    <cellStyle name="Hyperlink" xfId="8" builtinId="8" hidden="1"/>
    <cellStyle name="Hyperlink" xfId="2" builtinId="8" hidden="1"/>
    <cellStyle name="Hyperlink" xfId="4" builtinId="8" hidden="1"/>
    <cellStyle name="Normal" xfId="0" builtinId="0"/>
    <cellStyle name="Normal 2" xfId="1" xr:uid="{00000000-0005-0000-0000-00000F000000}"/>
    <cellStyle name="Normal 3" xfId="17" xr:uid="{00000000-0005-0000-0000-000010000000}"/>
    <cellStyle name="Percent" xfId="15" builtinId="5"/>
    <cellStyle name="Standard 2" xfId="12" xr:uid="{00000000-0005-0000-0000-000012000000}"/>
  </cellStyles>
  <dxfs count="0"/>
  <tableStyles count="0" defaultTableStyle="TableStyleMedium9" defaultPivotStyle="PivotStyleLight16"/>
  <colors>
    <mruColors>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3" Type="http://schemas.openxmlformats.org/officeDocument/2006/relationships/externalLinkPath" Target="file:///C:\Users\SONY\Downloads\Section_IV-Price_Schedues_16-5-24.xlsx" TargetMode="External"/><Relationship Id="rId2" Type="http://schemas.microsoft.com/office/2019/04/relationships/externalLinkLongPath" Target="Section_IV-Price_Schedues_16-5-24.xlsx?FB4A15CA" TargetMode="External"/><Relationship Id="rId1" Type="http://schemas.openxmlformats.org/officeDocument/2006/relationships/externalLinkPath" Target="file:///\\FB4A15CA\Section_IV-Price_Schedues_16-5-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Schedule 1A_SS"/>
      <sheetName val="Schedule 2A_SS"/>
      <sheetName val="Schedule 3A_SS"/>
      <sheetName val="Schedule 4A_SS"/>
      <sheetName val="Schedule 1B_TL"/>
      <sheetName val="Schedule 2B_TL"/>
      <sheetName val="Schedule 3B_TL"/>
      <sheetName val="Schedule 4B_TL"/>
      <sheetName val="Schedule 5_Grand Summary"/>
      <sheetName val="Schedule 6_ Optional Spares"/>
      <sheetName val="Price Schedule_SUB_Summary"/>
      <sheetName val="Price Schedule_TL_Summary"/>
    </sheetNames>
    <sheetDataSet>
      <sheetData sheetId="0"/>
      <sheetData sheetId="1"/>
      <sheetData sheetId="2"/>
      <sheetData sheetId="3"/>
      <sheetData sheetId="4">
        <row r="86">
          <cell r="F86">
            <v>12</v>
          </cell>
        </row>
        <row r="87">
          <cell r="F87">
            <v>6</v>
          </cell>
        </row>
        <row r="88">
          <cell r="F88">
            <v>24</v>
          </cell>
        </row>
        <row r="89">
          <cell r="F89">
            <v>120</v>
          </cell>
        </row>
        <row r="90">
          <cell r="F90">
            <v>18</v>
          </cell>
        </row>
        <row r="91">
          <cell r="F91">
            <v>300</v>
          </cell>
        </row>
        <row r="92">
          <cell r="F92">
            <v>84</v>
          </cell>
        </row>
        <row r="93">
          <cell r="F93">
            <v>168</v>
          </cell>
        </row>
        <row r="94">
          <cell r="F94">
            <v>2</v>
          </cell>
        </row>
        <row r="95">
          <cell r="F95">
            <v>2</v>
          </cell>
        </row>
        <row r="101">
          <cell r="F101">
            <v>3</v>
          </cell>
        </row>
        <row r="102">
          <cell r="F102">
            <v>3</v>
          </cell>
        </row>
        <row r="103">
          <cell r="F103">
            <v>4</v>
          </cell>
        </row>
        <row r="104">
          <cell r="F104">
            <v>1</v>
          </cell>
        </row>
        <row r="105">
          <cell r="F105">
            <v>1</v>
          </cell>
        </row>
        <row r="106">
          <cell r="F106">
            <v>2</v>
          </cell>
        </row>
        <row r="107">
          <cell r="F107">
            <v>14</v>
          </cell>
        </row>
        <row r="110">
          <cell r="F110">
            <v>3</v>
          </cell>
        </row>
        <row r="111">
          <cell r="F111">
            <v>7</v>
          </cell>
        </row>
        <row r="112">
          <cell r="F112">
            <v>14</v>
          </cell>
        </row>
        <row r="113">
          <cell r="F113">
            <v>1</v>
          </cell>
        </row>
      </sheetData>
      <sheetData sheetId="5"/>
      <sheetData sheetId="6"/>
      <sheetData sheetId="7"/>
      <sheetData sheetId="8"/>
      <sheetData sheetId="9"/>
      <sheetData sheetId="10"/>
      <sheetData sheetId="11"/>
    </sheetDataSet>
  </externalBook>
</externalLink>
</file>

<file path=xl/persons/person.xml><?xml version="1.0" encoding="utf-8"?>
<personList xmlns="http://schemas.microsoft.com/office/spreadsheetml/2018/threadedcomments" xmlns:x="http://schemas.openxmlformats.org/spreadsheetml/2006/main">
  <person displayName="gulgoren cansiz" id="{3062D74B-BB92-C841-B7A7-060D00D60D98}" userId="5722f17508fbb3f4" providerId="Windows Live"/>
  <person displayName="Eric N. Manyaki" id="{CA98057C-3343-4257-BC90-09551E99BA32}" userId="S::Ket10168@KETRACO.CO.KE::aad367ec-586e-4c42-896a-6b4d2ae9f61c" providerId="AD"/>
  <person displayName="Gloria K. Orare" id="{D0BDC179-02CB-458A-8A86-C65C9E0630ED}" userId="S::ket10083@ketraco.co.ke::15134974-e365-4696-8ad2-4fccab299776" providerId="AD"/>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C656" dT="2024-04-13T21:25:22.13" personId="{3062D74B-BB92-C841-B7A7-060D00D60D98}" id="{E8C83F43-F427-4B47-AA38-DB4D404B679B}">
    <text>PLease separate solar PV system</text>
  </threadedComment>
  <threadedComment ref="C656" dT="2024-04-21T12:23:46.18" personId="{CA98057C-3343-4257-BC90-09551E99BA32}" id="{1D0ADDDF-3B70-4D35-9EE5-522C6B27CAD8}" parentId="{E8C83F43-F427-4B47-AA38-DB4D404B679B}">
    <text xml:space="preserve">This is to be considered a complete system hence separation is not recommended </text>
  </threadedComment>
  <threadedComment ref="C782" dT="2024-04-13T21:51:02.41" personId="{3062D74B-BB92-C841-B7A7-060D00D60D98}" id="{24B6F315-C565-0349-A6E9-811BAB6BE056}">
    <text>Please list, or address the clause no</text>
  </threadedComment>
  <threadedComment ref="C782" dT="2024-04-21T12:28:32.20" personId="{CA98057C-3343-4257-BC90-09551E99BA32}" id="{533497F6-FCB1-4D0B-B462-35CF4CDD1CE6}" parentId="{24B6F315-C565-0349-A6E9-811BAB6BE056}">
    <text>Amended</text>
  </threadedComment>
  <threadedComment ref="C796" dT="2024-04-13T21:54:08.84" personId="{3062D74B-BB92-C841-B7A7-060D00D60D98}" id="{81A7A93C-68CB-3A45-952D-66B7DA15AA44}">
    <text>Software and licences can be considered in Schedule 3.
Please contact WB’s procurement specialist about purchasing of these softwares and licences</text>
  </threadedComment>
  <threadedComment ref="C796" dT="2024-04-21T12:29:20.81" personId="{CA98057C-3343-4257-BC90-09551E99BA32}" id="{9E865EEA-3FFC-491F-B5CE-6E48C742BF57}" parentId="{81A7A93C-68CB-3A45-952D-66B7DA15AA44}">
    <text>Schedule 3 is only for design services whereas these licenses are to be procured and installed</text>
  </threadedComment>
  <threadedComment ref="C798" dT="2024-04-13T21:55:05.29" personId="{3062D74B-BB92-C841-B7A7-060D00D60D98}" id="{78F9AFF6-2F12-D544-995D-07E4EE7E8938}">
    <text xml:space="preserve">Please list the items to avoid any misunderstanding </text>
  </threadedComment>
  <threadedComment ref="C798" dT="2024-04-21T12:40:59.43" personId="{CA98057C-3343-4257-BC90-09551E99BA32}" id="{6CB4BAD3-2F5F-40CF-AC3B-1BAF0D852669}" parentId="{78F9AFF6-2F12-D544-995D-07E4EE7E8938}">
    <text>Deleted</text>
  </threadedComment>
</ThreadedComments>
</file>

<file path=xl/threadedComments/threadedComment2.xml><?xml version="1.0" encoding="utf-8"?>
<ThreadedComments xmlns="http://schemas.microsoft.com/office/spreadsheetml/2018/threadedcomments" xmlns:x="http://schemas.openxmlformats.org/spreadsheetml/2006/main">
  <threadedComment ref="C13" dT="2024-04-13T22:43:18.94" personId="{3062D74B-BB92-C841-B7A7-060D00D60D98}" id="{578EF0A9-B0B0-5F46-BB5F-2A7BBB8ABBC4}">
    <text>In practice the listed items are not be part of design. This issue needs to be discussed and revised</text>
  </threadedComment>
  <threadedComment ref="C13" dT="2024-04-21T12:48:43.07" personId="{CA98057C-3343-4257-BC90-09551E99BA32}" id="{66AD216E-A155-4806-B484-C510FA2061A3}" parentId="{578EF0A9-B0B0-5F46-BB5F-2A7BBB8ABBC4}">
    <text>This comment is not clear. The listed items are part of design its just the consultant decided to break them down than is normally the case and this is probably for ease of payment of design progress. Can be discussed further.</text>
  </threadedComment>
</ThreadedComments>
</file>

<file path=xl/threadedComments/threadedComment3.xml><?xml version="1.0" encoding="utf-8"?>
<ThreadedComments xmlns="http://schemas.microsoft.com/office/spreadsheetml/2018/threadedcomments" xmlns:x="http://schemas.openxmlformats.org/spreadsheetml/2006/main">
  <threadedComment ref="C215" dT="2024-04-13T22:45:40.76" personId="{3062D74B-BB92-C841-B7A7-060D00D60D98}" id="{0B398A92-E050-0347-BAB7-5927D5717A18}">
    <text>PLease clarify which software.</text>
  </threadedComment>
  <threadedComment ref="C215" dT="2024-04-21T12:50:05.08" personId="{CA98057C-3343-4257-BC90-09551E99BA32}" id="{9A82B9C3-DD20-4E24-839B-FD1A5E90A974}" parentId="{0B398A92-E050-0347-BAB7-5927D5717A18}">
    <text>This under SAS , so this refers to software SAS software installation</text>
  </threadedComment>
</ThreadedComments>
</file>

<file path=xl/threadedComments/threadedComment4.xml><?xml version="1.0" encoding="utf-8"?>
<ThreadedComments xmlns="http://schemas.microsoft.com/office/spreadsheetml/2018/threadedcomments" xmlns:x="http://schemas.openxmlformats.org/spreadsheetml/2006/main">
  <threadedComment ref="G7" dT="2024-04-13T22:01:03.60" personId="{3062D74B-BB92-C841-B7A7-060D00D60D98}" id="{3C8ADA34-5FCA-4E47-93DF-6CC07F34079A}">
    <text>PLease see comment in PS 1A SS</text>
  </threadedComment>
  <threadedComment ref="G7" dT="2024-04-25T06:39:50.78" personId="{D0BDC179-02CB-458A-8A86-C65C9E0630ED}" id="{88C6DD87-4F0F-4F32-BE66-42078A994F6B}" parentId="{3C8ADA34-5FCA-4E47-93DF-6CC07F34079A}">
    <text>addressed</text>
  </threadedComment>
  <threadedComment ref="C12" dT="2024-04-13T22:10:22.93" personId="{3062D74B-BB92-C841-B7A7-060D00D60D98}" id="{6CAD95B3-CA01-4A98-A49F-A8870E473F9E}">
    <text xml:space="preserve">number of grounding of tower is inconsistent with the number of tower. Please clarify  the numbers of steel towers  in item 2. The line length is short , but big number of towers in the PS. 
Therefore, please change 1 to 0 if the tower is only tentative/ provisional. </text>
  </threadedComment>
  <threadedComment ref="C12" dT="2024-04-22T09:13:23.36" personId="{D0BDC179-02CB-458A-8A86-C65C9E0630ED}" id="{3EB776EF-C138-4AF8-94E8-7DD71B13DD1E}" parentId="{6CAD95B3-CA01-4A98-A49F-A8870E473F9E}">
    <text>The tower grounding and the number of towers match in terms of quantity. Type D tower earthing shall be used where type C is insufficient. All other tower quantities refer to the body and leg extensions. Since tower spotting has not been finalised, a rate is required to avoid any price escalations during project implementation.</text>
  </threadedComment>
  <threadedComment ref="C116" dT="2024-04-13T22:18:55.67" personId="{3062D74B-BB92-C841-B7A7-060D00D60D98}" id="{2075E9A3-BC79-4185-AE29-80DD6F5014BA}">
    <text>Please clarify 6 phase.
the linre is 3 phase, triple bundle, double circuit????</text>
  </threadedComment>
  <threadedComment ref="C116" dT="2024-04-21T13:00:17.41" personId="{CA98057C-3343-4257-BC90-09551E99BA32}" id="{5766D9D3-17CB-48C4-B854-CACC09E4923A}" parentId="{2075E9A3-BC79-4185-AE29-80DD6F5014BA}">
    <text>Amended and made clearer</text>
  </threadedComment>
</ThreadedComments>
</file>

<file path=xl/threadedComments/threadedComment5.xml><?xml version="1.0" encoding="utf-8"?>
<ThreadedComments xmlns="http://schemas.microsoft.com/office/spreadsheetml/2018/threadedcomments" xmlns:x="http://schemas.openxmlformats.org/spreadsheetml/2006/main">
  <threadedComment ref="C116" dT="2024-04-13T22:18:55.67" personId="{3062D74B-BB92-C841-B7A7-060D00D60D98}" id="{535E3DAF-3F60-4091-9127-847CBF37838C}">
    <text>Please clarify 6 phase.
the linre is 3 phase, triple bundle, double circuit????</text>
  </threadedComment>
  <threadedComment ref="C116" dT="2024-04-21T13:00:17.41" personId="{CA98057C-3343-4257-BC90-09551E99BA32}" id="{77DFB815-C4E3-4827-B7BD-27E7F3952B2E}" parentId="{535E3DAF-3F60-4091-9127-847CBF37838C}">
    <text>Amended and made clearer</text>
  </threadedComment>
</ThreadedComments>
</file>

<file path=xl/threadedComments/threadedComment6.xml><?xml version="1.0" encoding="utf-8"?>
<ThreadedComments xmlns="http://schemas.microsoft.com/office/spreadsheetml/2018/threadedcomments" xmlns:x="http://schemas.openxmlformats.org/spreadsheetml/2006/main">
  <threadedComment ref="C68" dT="2024-04-13T22:23:09.78" personId="{3062D74B-BB92-C841-B7A7-060D00D60D98}" id="{5188532A-E3C9-4427-9930-130FB66119F6}">
    <text>PLease see comment in PS 1 B TL for towers to avoid any misunderstanding</text>
  </threadedComment>
  <threadedComment ref="C68" dT="2024-04-22T11:16:29.08" personId="{D0BDC179-02CB-458A-8A86-C65C9E0630ED}" id="{F32F19A7-B2F9-44DE-82F0-C04190E96964}" parentId="{5188532A-E3C9-4427-9930-130FB66119F6}">
    <text>Addressed in schedule 1B</text>
  </threadedComment>
  <threadedComment ref="D71" dT="2024-04-13T22:27:35.83" personId="{3062D74B-BB92-C841-B7A7-060D00D60D98}" id="{FD26D2EC-B3D0-4F43-ABD9-76438EE5D56E}">
    <text>We may suggest lump sum</text>
  </threadedComment>
  <threadedComment ref="D71" dT="2024-04-25T06:46:51.30" personId="{D0BDC179-02CB-458A-8A86-C65C9E0630ED}" id="{A4469E72-B3FB-45CE-826A-01B9B1B69E32}" parentId="{FD26D2EC-B3D0-4F43-ABD9-76438EE5D56E}">
    <text>These items are included to take care of site differences especially in site levels. Lump sum unit price negates this purpose. Our approach has been to remeasure the specific quantities at site.</text>
  </threadedComment>
  <threadedComment ref="C159" dT="2024-04-13T22:18:55.67" personId="{3062D74B-BB92-C841-B7A7-060D00D60D98}" id="{E698533F-A461-40C9-9249-61B111A3E2E3}">
    <text>Please clarify 6 phase.
the linre is 3 phase, triple bundle, double circuit????</text>
  </threadedComment>
  <threadedComment ref="C159" dT="2024-04-21T13:00:17.41" personId="{CA98057C-3343-4257-BC90-09551E99BA32}" id="{7B5B0E96-18B8-4248-8FF5-BFD524227397}" parentId="{E698533F-A461-40C9-9249-61B111A3E2E3}">
    <text>Amended and made clearer</text>
  </threadedComment>
</ThreadedComments>
</file>

<file path=xl/worksheets/_rels/sheet1.xml.rels><?xml version="1.0" encoding="UTF-8" standalone="yes"?>
<Relationships xmlns="http://schemas.openxmlformats.org/package/2006/relationships"><Relationship Id="rId8" Type="http://schemas.microsoft.com/office/2017/10/relationships/threadedComment" Target="../threadedComments/threadedComment1.xml"/><Relationship Id="rId3" Type="http://schemas.openxmlformats.org/officeDocument/2006/relationships/printerSettings" Target="../printerSettings/printerSettings3.bin"/><Relationship Id="rId7" Type="http://schemas.openxmlformats.org/officeDocument/2006/relationships/comments" Target="../comments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vmlDrawing" Target="../drawings/vmlDrawing1.vml"/><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 Id="rId4" Type="http://schemas.microsoft.com/office/2017/10/relationships/threadedComment" Target="../threadedComments/threadedComment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 Id="rId4" Type="http://schemas.microsoft.com/office/2017/10/relationships/threadedComment" Target="../threadedComments/threadedComment3.x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 Id="rId4" Type="http://schemas.microsoft.com/office/2017/10/relationships/threadedComment" Target="../threadedComments/threadedComment4.x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 Id="rId4" Type="http://schemas.microsoft.com/office/2017/10/relationships/threadedComment" Target="../threadedComments/threadedComment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2.bin"/><Relationship Id="rId4" Type="http://schemas.microsoft.com/office/2017/10/relationships/threadedComment" Target="../threadedComments/threadedComment6.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V1137"/>
  <sheetViews>
    <sheetView tabSelected="1" view="pageBreakPreview" topLeftCell="A205" zoomScale="90" zoomScaleNormal="115" zoomScaleSheetLayoutView="90" zoomScalePageLayoutView="70" workbookViewId="0">
      <selection activeCell="H206" sqref="H206"/>
    </sheetView>
  </sheetViews>
  <sheetFormatPr defaultColWidth="8.7109375" defaultRowHeight="12.75"/>
  <cols>
    <col min="1" max="1" width="1.85546875" style="14" customWidth="1"/>
    <col min="2" max="2" width="8.7109375" style="242" bestFit="1" customWidth="1"/>
    <col min="3" max="3" width="59.85546875" style="81" customWidth="1"/>
    <col min="4" max="4" width="10.7109375" style="252" customWidth="1"/>
    <col min="5" max="6" width="10.7109375" style="272" customWidth="1"/>
    <col min="7" max="7" width="10.7109375" style="603" customWidth="1"/>
    <col min="8" max="8" width="10.7109375" style="253" customWidth="1"/>
    <col min="9" max="9" width="10.7109375" style="595" customWidth="1"/>
    <col min="10" max="10" width="10.7109375" style="254" customWidth="1"/>
    <col min="11" max="11" width="1.7109375" style="241" customWidth="1"/>
    <col min="12" max="16384" width="8.7109375" style="14"/>
  </cols>
  <sheetData>
    <row r="1" spans="2:22">
      <c r="B1" s="1106" t="s">
        <v>0</v>
      </c>
      <c r="C1" s="1106"/>
      <c r="D1" s="244"/>
      <c r="E1" s="274"/>
      <c r="F1" s="274"/>
      <c r="G1" s="596"/>
      <c r="H1" s="14"/>
      <c r="I1" s="562"/>
      <c r="J1" s="222"/>
      <c r="K1" s="14"/>
    </row>
    <row r="2" spans="2:22">
      <c r="B2" s="356" t="s">
        <v>1</v>
      </c>
      <c r="C2" s="356"/>
      <c r="D2" s="356"/>
      <c r="E2" s="356"/>
      <c r="F2" s="356"/>
      <c r="G2" s="597"/>
      <c r="H2" s="14"/>
      <c r="I2" s="562"/>
      <c r="J2" s="222"/>
      <c r="K2" s="14"/>
    </row>
    <row r="3" spans="2:22">
      <c r="B3" s="1106" t="s">
        <v>2</v>
      </c>
      <c r="C3" s="1106"/>
      <c r="D3" s="244"/>
      <c r="E3" s="274"/>
      <c r="F3" s="274"/>
      <c r="G3" s="596"/>
      <c r="H3" s="14"/>
      <c r="I3" s="562"/>
      <c r="J3" s="222"/>
      <c r="K3" s="14"/>
    </row>
    <row r="4" spans="2:22" ht="8.25" customHeight="1">
      <c r="B4" s="264"/>
      <c r="C4" s="264"/>
      <c r="D4" s="244"/>
      <c r="E4" s="274"/>
      <c r="F4" s="274"/>
      <c r="G4" s="596"/>
      <c r="H4" s="14"/>
      <c r="I4" s="562"/>
      <c r="J4" s="222"/>
      <c r="K4" s="14"/>
    </row>
    <row r="5" spans="2:22" ht="21" customHeight="1">
      <c r="B5" s="1118" t="s">
        <v>3</v>
      </c>
      <c r="C5" s="1118"/>
      <c r="D5" s="1118"/>
      <c r="E5" s="1118"/>
      <c r="F5" s="1118"/>
      <c r="G5" s="1118"/>
      <c r="H5" s="1118"/>
      <c r="I5" s="1118"/>
      <c r="J5" s="1118"/>
      <c r="K5" s="14"/>
      <c r="L5" s="1119"/>
      <c r="M5" s="1120"/>
      <c r="N5" s="1120"/>
      <c r="O5" s="1120"/>
      <c r="P5" s="1120"/>
      <c r="Q5" s="1120"/>
      <c r="R5" s="1120"/>
      <c r="S5" s="1120"/>
      <c r="T5" s="1120"/>
      <c r="U5" s="1120"/>
      <c r="V5" s="1120"/>
    </row>
    <row r="6" spans="2:22" ht="48" customHeight="1">
      <c r="B6" s="1121" t="s">
        <v>4</v>
      </c>
      <c r="C6" s="1122"/>
      <c r="D6" s="1122"/>
      <c r="E6" s="1122"/>
      <c r="F6" s="1122"/>
      <c r="G6" s="1122"/>
      <c r="H6" s="1122"/>
      <c r="I6" s="1122"/>
      <c r="J6" s="1122"/>
      <c r="K6" s="14"/>
      <c r="L6" s="1119"/>
      <c r="M6" s="1120"/>
      <c r="N6" s="1120"/>
      <c r="O6" s="1120"/>
      <c r="P6" s="1120"/>
      <c r="Q6" s="1120"/>
      <c r="R6" s="1120"/>
      <c r="S6" s="1120"/>
      <c r="T6" s="1120"/>
      <c r="U6" s="1120"/>
      <c r="V6" s="1120"/>
    </row>
    <row r="7" spans="2:22" ht="36.75" customHeight="1">
      <c r="B7" s="1122" t="s">
        <v>5</v>
      </c>
      <c r="C7" s="1122"/>
      <c r="D7" s="1122"/>
      <c r="E7" s="1122"/>
      <c r="F7" s="1122"/>
      <c r="G7" s="1122"/>
      <c r="H7" s="1122"/>
      <c r="I7" s="1122"/>
      <c r="J7" s="1122"/>
      <c r="K7" s="14"/>
      <c r="L7" s="1119"/>
      <c r="M7" s="1120"/>
      <c r="N7" s="1120"/>
      <c r="O7" s="1120"/>
      <c r="P7" s="1120"/>
      <c r="Q7" s="1120"/>
      <c r="R7" s="1120"/>
      <c r="S7" s="1120"/>
      <c r="T7" s="1120"/>
      <c r="U7" s="1120"/>
      <c r="V7" s="1120"/>
    </row>
    <row r="8" spans="2:22" ht="8.25" customHeight="1" thickBot="1">
      <c r="B8" s="217"/>
      <c r="C8" s="217"/>
      <c r="D8" s="217"/>
      <c r="E8" s="217"/>
      <c r="F8" s="217"/>
      <c r="G8" s="563"/>
      <c r="H8" s="217"/>
      <c r="I8" s="563"/>
      <c r="J8" s="217"/>
      <c r="K8" s="14"/>
    </row>
    <row r="9" spans="2:22" s="240" customFormat="1">
      <c r="B9" s="238">
        <v>1</v>
      </c>
      <c r="C9" s="239" t="s">
        <v>6</v>
      </c>
      <c r="D9" s="239" t="s">
        <v>7</v>
      </c>
      <c r="E9" s="275">
        <v>4</v>
      </c>
      <c r="F9" s="275">
        <v>5</v>
      </c>
      <c r="G9" s="239" t="s">
        <v>8</v>
      </c>
      <c r="H9" s="245" t="s">
        <v>9</v>
      </c>
      <c r="I9" s="239" t="s">
        <v>10</v>
      </c>
      <c r="J9" s="246" t="s">
        <v>11</v>
      </c>
    </row>
    <row r="10" spans="2:22" s="8" customFormat="1" ht="43.5" customHeight="1">
      <c r="B10" s="1115" t="s">
        <v>12</v>
      </c>
      <c r="C10" s="1116" t="s">
        <v>13</v>
      </c>
      <c r="D10" s="1117" t="s">
        <v>14</v>
      </c>
      <c r="E10" s="1116" t="s">
        <v>15</v>
      </c>
      <c r="F10" s="1117" t="s">
        <v>16</v>
      </c>
      <c r="G10" s="1113" t="s">
        <v>17</v>
      </c>
      <c r="H10" s="1114"/>
      <c r="I10" s="1109" t="s">
        <v>18</v>
      </c>
      <c r="J10" s="1110"/>
    </row>
    <row r="11" spans="2:22" s="219" customFormat="1" ht="12.75" customHeight="1">
      <c r="B11" s="1115"/>
      <c r="C11" s="1116"/>
      <c r="D11" s="1117"/>
      <c r="E11" s="1116"/>
      <c r="F11" s="1117"/>
      <c r="G11" s="1111" t="s">
        <v>19</v>
      </c>
      <c r="H11" s="1112"/>
      <c r="I11" s="1107" t="s">
        <v>19</v>
      </c>
      <c r="J11" s="1108"/>
    </row>
    <row r="12" spans="2:22" ht="15.75" customHeight="1">
      <c r="B12" s="1115"/>
      <c r="C12" s="1116"/>
      <c r="D12" s="1117"/>
      <c r="E12" s="1116"/>
      <c r="F12" s="1117"/>
      <c r="G12" s="1111" t="s">
        <v>20</v>
      </c>
      <c r="H12" s="1112"/>
      <c r="I12" s="1107" t="s">
        <v>21</v>
      </c>
      <c r="J12" s="1108"/>
      <c r="K12" s="14"/>
    </row>
    <row r="13" spans="2:22" ht="13.5" thickBot="1">
      <c r="B13" s="204"/>
      <c r="C13" s="344"/>
      <c r="D13" s="344"/>
      <c r="E13" s="344"/>
      <c r="F13" s="38"/>
      <c r="G13" s="598" t="s">
        <v>22</v>
      </c>
      <c r="H13" s="247" t="s">
        <v>23</v>
      </c>
      <c r="I13" s="565" t="s">
        <v>22</v>
      </c>
      <c r="J13" s="248" t="s">
        <v>23</v>
      </c>
      <c r="K13" s="14"/>
    </row>
    <row r="14" spans="2:22" ht="26.25" customHeight="1" thickBot="1">
      <c r="B14" s="60">
        <v>1</v>
      </c>
      <c r="C14" s="315" t="s">
        <v>24</v>
      </c>
      <c r="D14" s="69"/>
      <c r="E14" s="65"/>
      <c r="F14" s="276"/>
      <c r="G14" s="599"/>
      <c r="H14" s="66"/>
      <c r="I14" s="560"/>
      <c r="J14" s="249"/>
      <c r="K14" s="14"/>
    </row>
    <row r="15" spans="2:22">
      <c r="B15" s="191"/>
      <c r="C15" s="314" t="s">
        <v>25</v>
      </c>
      <c r="D15" s="51"/>
      <c r="E15" s="53"/>
      <c r="F15" s="278"/>
      <c r="G15" s="600"/>
      <c r="H15" s="55"/>
      <c r="I15" s="566"/>
      <c r="J15" s="218"/>
      <c r="K15" s="219"/>
    </row>
    <row r="16" spans="2:22">
      <c r="B16" s="190">
        <v>1.1000000000000001</v>
      </c>
      <c r="C16" s="45" t="s">
        <v>26</v>
      </c>
      <c r="D16" s="46"/>
      <c r="E16" s="43" t="s">
        <v>27</v>
      </c>
      <c r="F16" s="273">
        <v>10</v>
      </c>
      <c r="G16" s="601"/>
      <c r="H16" s="382"/>
      <c r="I16" s="567"/>
      <c r="J16" s="418"/>
      <c r="K16" s="219"/>
    </row>
    <row r="17" spans="2:11">
      <c r="B17" s="191"/>
      <c r="C17" s="314" t="s">
        <v>28</v>
      </c>
      <c r="D17" s="51"/>
      <c r="E17" s="53"/>
      <c r="F17" s="278"/>
      <c r="G17" s="600"/>
      <c r="H17" s="384"/>
      <c r="I17" s="566"/>
      <c r="J17" s="420"/>
      <c r="K17" s="219"/>
    </row>
    <row r="18" spans="2:11">
      <c r="B18" s="309" t="s">
        <v>29</v>
      </c>
      <c r="C18" s="310" t="s">
        <v>30</v>
      </c>
      <c r="D18" s="311"/>
      <c r="E18" s="313" t="s">
        <v>31</v>
      </c>
      <c r="F18" s="312">
        <v>3</v>
      </c>
      <c r="G18" s="638"/>
      <c r="H18" s="385"/>
      <c r="I18" s="629"/>
      <c r="J18" s="419"/>
      <c r="K18" s="219"/>
    </row>
    <row r="19" spans="2:11" ht="4.5" customHeight="1">
      <c r="B19" s="191"/>
      <c r="C19" s="70"/>
      <c r="D19" s="70"/>
      <c r="E19" s="53"/>
      <c r="F19" s="278"/>
      <c r="G19" s="600"/>
      <c r="H19" s="384"/>
      <c r="I19" s="566"/>
      <c r="J19" s="420"/>
      <c r="K19" s="219"/>
    </row>
    <row r="20" spans="2:11">
      <c r="B20" s="309" t="s">
        <v>32</v>
      </c>
      <c r="C20" s="310" t="s">
        <v>33</v>
      </c>
      <c r="D20" s="311"/>
      <c r="E20" s="313" t="s">
        <v>31</v>
      </c>
      <c r="F20" s="312">
        <v>2</v>
      </c>
      <c r="G20" s="638"/>
      <c r="H20" s="385"/>
      <c r="I20" s="629"/>
      <c r="J20" s="419"/>
      <c r="K20" s="219"/>
    </row>
    <row r="21" spans="2:11" ht="4.5" customHeight="1">
      <c r="B21" s="191"/>
      <c r="C21" s="70"/>
      <c r="D21" s="70"/>
      <c r="E21" s="53"/>
      <c r="F21" s="278"/>
      <c r="G21" s="600"/>
      <c r="H21" s="384"/>
      <c r="I21" s="566"/>
      <c r="J21" s="420"/>
      <c r="K21" s="219"/>
    </row>
    <row r="22" spans="2:11">
      <c r="B22" s="309" t="s">
        <v>34</v>
      </c>
      <c r="C22" s="310" t="s">
        <v>35</v>
      </c>
      <c r="D22" s="311"/>
      <c r="E22" s="313" t="s">
        <v>31</v>
      </c>
      <c r="F22" s="312">
        <v>1</v>
      </c>
      <c r="G22" s="638"/>
      <c r="H22" s="385"/>
      <c r="I22" s="629"/>
      <c r="J22" s="419"/>
      <c r="K22" s="219"/>
    </row>
    <row r="23" spans="2:11" ht="4.5" customHeight="1">
      <c r="B23" s="191"/>
      <c r="C23" s="70"/>
      <c r="D23" s="70"/>
      <c r="E23" s="53"/>
      <c r="F23" s="278"/>
      <c r="G23" s="600"/>
      <c r="H23" s="384"/>
      <c r="I23" s="566"/>
      <c r="J23" s="420"/>
      <c r="K23" s="219"/>
    </row>
    <row r="24" spans="2:11">
      <c r="B24" s="309" t="s">
        <v>36</v>
      </c>
      <c r="C24" s="310" t="s">
        <v>37</v>
      </c>
      <c r="D24" s="311"/>
      <c r="E24" s="313" t="s">
        <v>31</v>
      </c>
      <c r="F24" s="312">
        <v>1</v>
      </c>
      <c r="G24" s="638"/>
      <c r="H24" s="385"/>
      <c r="I24" s="629"/>
      <c r="J24" s="419"/>
      <c r="K24" s="219"/>
    </row>
    <row r="25" spans="2:11" ht="4.5" customHeight="1">
      <c r="B25" s="191"/>
      <c r="C25" s="70"/>
      <c r="D25" s="70"/>
      <c r="E25" s="53"/>
      <c r="F25" s="278"/>
      <c r="G25" s="600"/>
      <c r="H25" s="384"/>
      <c r="I25" s="566"/>
      <c r="J25" s="420"/>
      <c r="K25" s="219"/>
    </row>
    <row r="26" spans="2:11">
      <c r="B26" s="309" t="s">
        <v>38</v>
      </c>
      <c r="C26" s="310" t="s">
        <v>39</v>
      </c>
      <c r="D26" s="311"/>
      <c r="E26" s="313" t="s">
        <v>31</v>
      </c>
      <c r="F26" s="312">
        <v>1</v>
      </c>
      <c r="G26" s="638"/>
      <c r="H26" s="385"/>
      <c r="I26" s="629"/>
      <c r="J26" s="419"/>
      <c r="K26" s="219"/>
    </row>
    <row r="27" spans="2:11" ht="4.5" customHeight="1">
      <c r="B27" s="191"/>
      <c r="C27" s="70"/>
      <c r="D27" s="70"/>
      <c r="E27" s="53"/>
      <c r="F27" s="278"/>
      <c r="G27" s="600"/>
      <c r="H27" s="384"/>
      <c r="I27" s="566"/>
      <c r="J27" s="420"/>
      <c r="K27" s="219"/>
    </row>
    <row r="28" spans="2:11">
      <c r="B28" s="309" t="s">
        <v>40</v>
      </c>
      <c r="C28" s="310" t="s">
        <v>41</v>
      </c>
      <c r="D28" s="311"/>
      <c r="E28" s="313" t="s">
        <v>31</v>
      </c>
      <c r="F28" s="312">
        <v>2</v>
      </c>
      <c r="G28" s="638"/>
      <c r="H28" s="385"/>
      <c r="I28" s="629"/>
      <c r="J28" s="419"/>
      <c r="K28" s="219"/>
    </row>
    <row r="29" spans="2:11" ht="4.5" customHeight="1">
      <c r="B29" s="191"/>
      <c r="C29" s="70"/>
      <c r="D29" s="70"/>
      <c r="E29" s="53"/>
      <c r="F29" s="278"/>
      <c r="G29" s="600"/>
      <c r="H29" s="384"/>
      <c r="I29" s="566"/>
      <c r="J29" s="420"/>
      <c r="K29" s="219"/>
    </row>
    <row r="30" spans="2:11">
      <c r="B30" s="309" t="s">
        <v>42</v>
      </c>
      <c r="C30" s="310" t="s">
        <v>43</v>
      </c>
      <c r="D30" s="311"/>
      <c r="E30" s="313" t="s">
        <v>31</v>
      </c>
      <c r="F30" s="312">
        <v>1</v>
      </c>
      <c r="G30" s="638"/>
      <c r="H30" s="385"/>
      <c r="I30" s="629"/>
      <c r="J30" s="419"/>
      <c r="K30" s="219"/>
    </row>
    <row r="31" spans="2:11" ht="4.5" customHeight="1">
      <c r="B31" s="191"/>
      <c r="C31" s="70"/>
      <c r="D31" s="70"/>
      <c r="E31" s="53"/>
      <c r="F31" s="278"/>
      <c r="G31" s="600"/>
      <c r="H31" s="384"/>
      <c r="I31" s="566"/>
      <c r="J31" s="420"/>
      <c r="K31" s="219"/>
    </row>
    <row r="32" spans="2:11">
      <c r="B32" s="309" t="s">
        <v>44</v>
      </c>
      <c r="C32" s="310" t="s">
        <v>45</v>
      </c>
      <c r="D32" s="311"/>
      <c r="E32" s="313" t="s">
        <v>31</v>
      </c>
      <c r="F32" s="312">
        <v>3</v>
      </c>
      <c r="G32" s="638"/>
      <c r="H32" s="385"/>
      <c r="I32" s="629"/>
      <c r="J32" s="419"/>
      <c r="K32" s="219"/>
    </row>
    <row r="33" spans="2:11">
      <c r="B33" s="191"/>
      <c r="C33" s="314" t="s">
        <v>46</v>
      </c>
      <c r="D33" s="51"/>
      <c r="E33" s="53"/>
      <c r="F33" s="278"/>
      <c r="G33" s="600"/>
      <c r="H33" s="384"/>
      <c r="I33" s="566"/>
      <c r="J33" s="420"/>
      <c r="K33" s="219"/>
    </row>
    <row r="34" spans="2:11">
      <c r="B34" s="309" t="s">
        <v>47</v>
      </c>
      <c r="C34" s="310" t="s">
        <v>48</v>
      </c>
      <c r="D34" s="311"/>
      <c r="E34" s="313" t="s">
        <v>31</v>
      </c>
      <c r="F34" s="312">
        <v>1</v>
      </c>
      <c r="G34" s="638"/>
      <c r="H34" s="385"/>
      <c r="I34" s="629"/>
      <c r="J34" s="419"/>
      <c r="K34" s="219"/>
    </row>
    <row r="35" spans="2:11" ht="4.5" customHeight="1">
      <c r="B35" s="191"/>
      <c r="C35" s="70"/>
      <c r="D35" s="70"/>
      <c r="E35" s="53"/>
      <c r="F35" s="278"/>
      <c r="G35" s="600"/>
      <c r="H35" s="384"/>
      <c r="I35" s="566"/>
      <c r="J35" s="420"/>
      <c r="K35" s="219"/>
    </row>
    <row r="36" spans="2:11" ht="63.75">
      <c r="B36" s="309" t="s">
        <v>49</v>
      </c>
      <c r="C36" s="310" t="s">
        <v>50</v>
      </c>
      <c r="D36" s="416"/>
      <c r="E36" s="313" t="s">
        <v>51</v>
      </c>
      <c r="F36" s="312" t="s">
        <v>52</v>
      </c>
      <c r="G36" s="638"/>
      <c r="H36" s="385"/>
      <c r="I36" s="629"/>
      <c r="J36" s="419"/>
      <c r="K36" s="219"/>
    </row>
    <row r="37" spans="2:11" ht="4.5" customHeight="1">
      <c r="B37" s="191"/>
      <c r="C37" s="70"/>
      <c r="D37" s="70"/>
      <c r="E37" s="53"/>
      <c r="F37" s="278"/>
      <c r="G37" s="600"/>
      <c r="H37" s="384"/>
      <c r="I37" s="566"/>
      <c r="J37" s="420"/>
      <c r="K37" s="219"/>
    </row>
    <row r="38" spans="2:11">
      <c r="B38" s="309" t="s">
        <v>53</v>
      </c>
      <c r="C38" s="310" t="s">
        <v>54</v>
      </c>
      <c r="D38" s="311"/>
      <c r="E38" s="313" t="s">
        <v>31</v>
      </c>
      <c r="F38" s="312">
        <v>1</v>
      </c>
      <c r="G38" s="638"/>
      <c r="H38" s="385"/>
      <c r="I38" s="629"/>
      <c r="J38" s="419"/>
      <c r="K38" s="219"/>
    </row>
    <row r="39" spans="2:11">
      <c r="B39" s="191"/>
      <c r="C39" s="314" t="s">
        <v>25</v>
      </c>
      <c r="D39" s="70"/>
      <c r="E39" s="53"/>
      <c r="F39" s="278"/>
      <c r="G39" s="600"/>
      <c r="H39" s="384"/>
      <c r="I39" s="566"/>
      <c r="J39" s="420"/>
      <c r="K39" s="219"/>
    </row>
    <row r="40" spans="2:11" ht="36.75" customHeight="1">
      <c r="B40" s="190">
        <v>1.2</v>
      </c>
      <c r="C40" s="45" t="s">
        <v>55</v>
      </c>
      <c r="D40" s="46"/>
      <c r="E40" s="43" t="s">
        <v>27</v>
      </c>
      <c r="F40" s="273">
        <v>20</v>
      </c>
      <c r="G40" s="601"/>
      <c r="H40" s="382"/>
      <c r="I40" s="567"/>
      <c r="J40" s="418"/>
      <c r="K40" s="219"/>
    </row>
    <row r="41" spans="2:11">
      <c r="B41" s="191"/>
      <c r="C41" s="314" t="s">
        <v>28</v>
      </c>
      <c r="D41" s="70"/>
      <c r="E41" s="53"/>
      <c r="F41" s="278"/>
      <c r="G41" s="600"/>
      <c r="H41" s="384"/>
      <c r="I41" s="566"/>
      <c r="J41" s="420"/>
      <c r="K41" s="219"/>
    </row>
    <row r="42" spans="2:11" ht="42" customHeight="1">
      <c r="B42" s="309" t="s">
        <v>56</v>
      </c>
      <c r="C42" s="310" t="s">
        <v>57</v>
      </c>
      <c r="D42" s="311"/>
      <c r="E42" s="313" t="s">
        <v>31</v>
      </c>
      <c r="F42" s="312">
        <v>2</v>
      </c>
      <c r="G42" s="638"/>
      <c r="H42" s="385"/>
      <c r="I42" s="629"/>
      <c r="J42" s="419"/>
      <c r="K42" s="219"/>
    </row>
    <row r="43" spans="2:11" ht="4.5" customHeight="1">
      <c r="B43" s="191"/>
      <c r="C43" s="70"/>
      <c r="D43" s="70"/>
      <c r="E43" s="53"/>
      <c r="F43" s="278"/>
      <c r="G43" s="600"/>
      <c r="H43" s="384"/>
      <c r="I43" s="566"/>
      <c r="J43" s="420"/>
      <c r="K43" s="219"/>
    </row>
    <row r="44" spans="2:11">
      <c r="B44" s="309" t="s">
        <v>58</v>
      </c>
      <c r="C44" s="310" t="s">
        <v>59</v>
      </c>
      <c r="D44" s="311"/>
      <c r="E44" s="313" t="s">
        <v>31</v>
      </c>
      <c r="F44" s="312">
        <v>2</v>
      </c>
      <c r="G44" s="638"/>
      <c r="H44" s="385"/>
      <c r="I44" s="629"/>
      <c r="J44" s="419"/>
      <c r="K44" s="219"/>
    </row>
    <row r="45" spans="2:11">
      <c r="B45" s="191"/>
      <c r="C45" s="314" t="s">
        <v>25</v>
      </c>
      <c r="D45" s="70"/>
      <c r="E45" s="53"/>
      <c r="F45" s="278"/>
      <c r="G45" s="600"/>
      <c r="H45" s="384"/>
      <c r="I45" s="566"/>
      <c r="J45" s="420"/>
      <c r="K45" s="219"/>
    </row>
    <row r="46" spans="2:11" ht="40.5" customHeight="1">
      <c r="B46" s="190">
        <v>1.3</v>
      </c>
      <c r="C46" s="45" t="s">
        <v>60</v>
      </c>
      <c r="D46" s="46"/>
      <c r="E46" s="43" t="s">
        <v>27</v>
      </c>
      <c r="F46" s="273">
        <v>6</v>
      </c>
      <c r="G46" s="601"/>
      <c r="H46" s="382"/>
      <c r="I46" s="567"/>
      <c r="J46" s="418"/>
      <c r="K46" s="219"/>
    </row>
    <row r="47" spans="2:11">
      <c r="B47" s="191"/>
      <c r="C47" s="314" t="s">
        <v>28</v>
      </c>
      <c r="D47" s="70"/>
      <c r="E47" s="53"/>
      <c r="F47" s="278"/>
      <c r="G47" s="600"/>
      <c r="H47" s="384"/>
      <c r="I47" s="566"/>
      <c r="J47" s="420"/>
      <c r="K47" s="219"/>
    </row>
    <row r="48" spans="2:11" ht="40.5" customHeight="1">
      <c r="B48" s="309" t="s">
        <v>61</v>
      </c>
      <c r="C48" s="310" t="s">
        <v>62</v>
      </c>
      <c r="D48" s="311"/>
      <c r="E48" s="313" t="s">
        <v>31</v>
      </c>
      <c r="F48" s="312">
        <v>1</v>
      </c>
      <c r="G48" s="638"/>
      <c r="H48" s="385"/>
      <c r="I48" s="629"/>
      <c r="J48" s="419"/>
      <c r="K48" s="219"/>
    </row>
    <row r="49" spans="2:11" ht="4.5" customHeight="1">
      <c r="B49" s="191"/>
      <c r="C49" s="349"/>
      <c r="D49" s="349"/>
      <c r="E49" s="376"/>
      <c r="F49" s="352"/>
      <c r="G49" s="646"/>
      <c r="H49" s="550"/>
      <c r="I49" s="631"/>
      <c r="J49" s="420"/>
      <c r="K49" s="219"/>
    </row>
    <row r="50" spans="2:11">
      <c r="B50" s="309" t="s">
        <v>63</v>
      </c>
      <c r="C50" s="649" t="s">
        <v>64</v>
      </c>
      <c r="D50" s="650"/>
      <c r="E50" s="652" t="s">
        <v>31</v>
      </c>
      <c r="F50" s="651">
        <v>1</v>
      </c>
      <c r="G50" s="653"/>
      <c r="H50" s="654"/>
      <c r="I50" s="655"/>
      <c r="J50" s="419"/>
      <c r="K50" s="219"/>
    </row>
    <row r="51" spans="2:11">
      <c r="B51" s="191"/>
      <c r="C51" s="345" t="s">
        <v>25</v>
      </c>
      <c r="D51" s="349"/>
      <c r="E51" s="376"/>
      <c r="F51" s="352"/>
      <c r="G51" s="646"/>
      <c r="H51" s="550"/>
      <c r="I51" s="631"/>
      <c r="J51" s="420"/>
      <c r="K51" s="219"/>
    </row>
    <row r="52" spans="2:11">
      <c r="B52" s="190">
        <v>1.4</v>
      </c>
      <c r="C52" s="656" t="s">
        <v>65</v>
      </c>
      <c r="D52" s="657"/>
      <c r="E52" s="659" t="s">
        <v>27</v>
      </c>
      <c r="F52" s="658">
        <v>2</v>
      </c>
      <c r="G52" s="648"/>
      <c r="H52" s="660"/>
      <c r="I52" s="661"/>
      <c r="J52" s="418"/>
      <c r="K52" s="219"/>
    </row>
    <row r="53" spans="2:11" ht="4.5" customHeight="1">
      <c r="B53" s="191"/>
      <c r="C53" s="349"/>
      <c r="D53" s="349"/>
      <c r="E53" s="376"/>
      <c r="F53" s="352"/>
      <c r="G53" s="646"/>
      <c r="H53" s="550"/>
      <c r="I53" s="631"/>
      <c r="J53" s="420"/>
      <c r="K53" s="219"/>
    </row>
    <row r="54" spans="2:11" ht="25.5">
      <c r="B54" s="190">
        <v>1.5</v>
      </c>
      <c r="C54" s="656" t="s">
        <v>66</v>
      </c>
      <c r="D54" s="657"/>
      <c r="E54" s="659" t="s">
        <v>27</v>
      </c>
      <c r="F54" s="658">
        <v>18</v>
      </c>
      <c r="G54" s="648"/>
      <c r="H54" s="660"/>
      <c r="I54" s="661"/>
      <c r="J54" s="418"/>
      <c r="K54" s="219"/>
    </row>
    <row r="55" spans="2:11">
      <c r="B55" s="191"/>
      <c r="C55" s="345" t="s">
        <v>67</v>
      </c>
      <c r="D55" s="349"/>
      <c r="E55" s="376"/>
      <c r="F55" s="352"/>
      <c r="G55" s="646"/>
      <c r="H55" s="550"/>
      <c r="I55" s="631"/>
      <c r="J55" s="420"/>
      <c r="K55" s="219"/>
    </row>
    <row r="56" spans="2:11" ht="25.5">
      <c r="B56" s="309" t="s">
        <v>68</v>
      </c>
      <c r="C56" s="649" t="s">
        <v>66</v>
      </c>
      <c r="D56" s="650"/>
      <c r="E56" s="652" t="s">
        <v>31</v>
      </c>
      <c r="F56" s="651">
        <v>2</v>
      </c>
      <c r="G56" s="653"/>
      <c r="H56" s="654"/>
      <c r="I56" s="655"/>
      <c r="J56" s="419"/>
      <c r="K56" s="219"/>
    </row>
    <row r="57" spans="2:11">
      <c r="B57" s="191"/>
      <c r="C57" s="345" t="s">
        <v>25</v>
      </c>
      <c r="D57" s="349"/>
      <c r="E57" s="376"/>
      <c r="F57" s="352"/>
      <c r="G57" s="646"/>
      <c r="H57" s="550"/>
      <c r="I57" s="631"/>
      <c r="J57" s="420"/>
      <c r="K57" s="219"/>
    </row>
    <row r="58" spans="2:11">
      <c r="B58" s="190">
        <v>1.6</v>
      </c>
      <c r="C58" s="656" t="s">
        <v>69</v>
      </c>
      <c r="D58" s="662"/>
      <c r="E58" s="659" t="s">
        <v>70</v>
      </c>
      <c r="F58" s="658">
        <v>1</v>
      </c>
      <c r="G58" s="648"/>
      <c r="H58" s="660"/>
      <c r="I58" s="661"/>
      <c r="J58" s="418"/>
      <c r="K58" s="219"/>
    </row>
    <row r="59" spans="2:11">
      <c r="B59" s="191"/>
      <c r="C59" s="345" t="s">
        <v>67</v>
      </c>
      <c r="D59" s="349"/>
      <c r="E59" s="376"/>
      <c r="F59" s="352"/>
      <c r="G59" s="646"/>
      <c r="H59" s="550"/>
      <c r="I59" s="631"/>
      <c r="J59" s="420"/>
      <c r="K59" s="219"/>
    </row>
    <row r="60" spans="2:11">
      <c r="B60" s="309" t="s">
        <v>71</v>
      </c>
      <c r="C60" s="649" t="s">
        <v>72</v>
      </c>
      <c r="D60" s="650"/>
      <c r="E60" s="652" t="s">
        <v>51</v>
      </c>
      <c r="F60" s="663">
        <v>0.1</v>
      </c>
      <c r="G60" s="653"/>
      <c r="H60" s="654"/>
      <c r="I60" s="655"/>
      <c r="J60" s="419"/>
      <c r="K60" s="219"/>
    </row>
    <row r="61" spans="2:11">
      <c r="B61" s="191"/>
      <c r="C61" s="345" t="s">
        <v>25</v>
      </c>
      <c r="D61" s="349"/>
      <c r="E61" s="376"/>
      <c r="F61" s="352"/>
      <c r="G61" s="646"/>
      <c r="H61" s="550"/>
      <c r="I61" s="631"/>
      <c r="J61" s="420"/>
      <c r="K61" s="219"/>
    </row>
    <row r="62" spans="2:11">
      <c r="B62" s="190">
        <v>1.7</v>
      </c>
      <c r="C62" s="656" t="s">
        <v>73</v>
      </c>
      <c r="D62" s="662"/>
      <c r="E62" s="659" t="s">
        <v>70</v>
      </c>
      <c r="F62" s="658">
        <v>1</v>
      </c>
      <c r="G62" s="648"/>
      <c r="H62" s="660"/>
      <c r="I62" s="661"/>
      <c r="J62" s="418"/>
      <c r="K62" s="219"/>
    </row>
    <row r="63" spans="2:11">
      <c r="B63" s="191"/>
      <c r="C63" s="345" t="s">
        <v>67</v>
      </c>
      <c r="D63" s="349"/>
      <c r="E63" s="376"/>
      <c r="F63" s="352"/>
      <c r="G63" s="646"/>
      <c r="H63" s="550"/>
      <c r="I63" s="631"/>
      <c r="J63" s="420"/>
      <c r="K63" s="219"/>
    </row>
    <row r="64" spans="2:11" ht="25.5">
      <c r="B64" s="309" t="s">
        <v>74</v>
      </c>
      <c r="C64" s="649" t="s">
        <v>75</v>
      </c>
      <c r="D64" s="650"/>
      <c r="E64" s="652" t="s">
        <v>51</v>
      </c>
      <c r="F64" s="663">
        <v>0.1</v>
      </c>
      <c r="G64" s="653"/>
      <c r="H64" s="654"/>
      <c r="I64" s="655"/>
      <c r="J64" s="419"/>
      <c r="K64" s="219"/>
    </row>
    <row r="65" spans="2:11">
      <c r="B65" s="191"/>
      <c r="C65" s="345" t="s">
        <v>25</v>
      </c>
      <c r="D65" s="349"/>
      <c r="E65" s="376"/>
      <c r="F65" s="352"/>
      <c r="G65" s="646"/>
      <c r="H65" s="550"/>
      <c r="I65" s="631"/>
      <c r="J65" s="420"/>
      <c r="K65" s="219"/>
    </row>
    <row r="66" spans="2:11" ht="25.5">
      <c r="B66" s="190">
        <v>1.8</v>
      </c>
      <c r="C66" s="656" t="s">
        <v>76</v>
      </c>
      <c r="D66" s="657"/>
      <c r="E66" s="659" t="s">
        <v>27</v>
      </c>
      <c r="F66" s="658">
        <v>30</v>
      </c>
      <c r="G66" s="648"/>
      <c r="H66" s="660"/>
      <c r="I66" s="661"/>
      <c r="J66" s="418"/>
      <c r="K66" s="219"/>
    </row>
    <row r="67" spans="2:11">
      <c r="B67" s="191"/>
      <c r="C67" s="345" t="s">
        <v>67</v>
      </c>
      <c r="D67" s="349"/>
      <c r="E67" s="376"/>
      <c r="F67" s="352"/>
      <c r="G67" s="646"/>
      <c r="H67" s="550"/>
      <c r="I67" s="631"/>
      <c r="J67" s="420"/>
      <c r="K67" s="219"/>
    </row>
    <row r="68" spans="2:11" ht="25.5">
      <c r="B68" s="309" t="s">
        <v>77</v>
      </c>
      <c r="C68" s="649" t="s">
        <v>76</v>
      </c>
      <c r="D68" s="650"/>
      <c r="E68" s="652" t="s">
        <v>31</v>
      </c>
      <c r="F68" s="651">
        <v>3</v>
      </c>
      <c r="G68" s="653"/>
      <c r="H68" s="654"/>
      <c r="I68" s="655"/>
      <c r="J68" s="419"/>
      <c r="K68" s="219"/>
    </row>
    <row r="69" spans="2:11">
      <c r="B69" s="191"/>
      <c r="C69" s="345" t="s">
        <v>25</v>
      </c>
      <c r="D69" s="349"/>
      <c r="E69" s="376"/>
      <c r="F69" s="352"/>
      <c r="G69" s="646"/>
      <c r="H69" s="550"/>
      <c r="I69" s="631"/>
      <c r="J69" s="420"/>
      <c r="K69" s="219"/>
    </row>
    <row r="70" spans="2:11" ht="25.5">
      <c r="B70" s="190" t="s">
        <v>78</v>
      </c>
      <c r="C70" s="656" t="s">
        <v>79</v>
      </c>
      <c r="D70" s="657"/>
      <c r="E70" s="659" t="s">
        <v>27</v>
      </c>
      <c r="F70" s="658">
        <v>12</v>
      </c>
      <c r="G70" s="648"/>
      <c r="H70" s="660"/>
      <c r="I70" s="661"/>
      <c r="J70" s="418"/>
      <c r="K70" s="219"/>
    </row>
    <row r="71" spans="2:11">
      <c r="B71" s="191"/>
      <c r="C71" s="345" t="s">
        <v>67</v>
      </c>
      <c r="D71" s="349"/>
      <c r="E71" s="376"/>
      <c r="F71" s="352"/>
      <c r="G71" s="646"/>
      <c r="H71" s="550"/>
      <c r="I71" s="631"/>
      <c r="J71" s="420"/>
      <c r="K71" s="219"/>
    </row>
    <row r="72" spans="2:11" ht="25.5">
      <c r="B72" s="309" t="s">
        <v>80</v>
      </c>
      <c r="C72" s="649" t="s">
        <v>79</v>
      </c>
      <c r="D72" s="650"/>
      <c r="E72" s="652" t="s">
        <v>31</v>
      </c>
      <c r="F72" s="651">
        <v>1</v>
      </c>
      <c r="G72" s="653"/>
      <c r="H72" s="654"/>
      <c r="I72" s="655"/>
      <c r="J72" s="419"/>
      <c r="K72" s="219"/>
    </row>
    <row r="73" spans="2:11">
      <c r="B73" s="191"/>
      <c r="C73" s="345" t="s">
        <v>25</v>
      </c>
      <c r="D73" s="349"/>
      <c r="E73" s="376"/>
      <c r="F73" s="352"/>
      <c r="G73" s="646"/>
      <c r="H73" s="550"/>
      <c r="I73" s="631"/>
      <c r="J73" s="420"/>
      <c r="K73" s="219"/>
    </row>
    <row r="74" spans="2:11" ht="25.5">
      <c r="B74" s="190" t="s">
        <v>81</v>
      </c>
      <c r="C74" s="656" t="s">
        <v>82</v>
      </c>
      <c r="D74" s="657"/>
      <c r="E74" s="659" t="s">
        <v>31</v>
      </c>
      <c r="F74" s="658">
        <v>12</v>
      </c>
      <c r="G74" s="648"/>
      <c r="H74" s="660"/>
      <c r="I74" s="661"/>
      <c r="J74" s="418"/>
      <c r="K74" s="219"/>
    </row>
    <row r="75" spans="2:11">
      <c r="B75" s="191"/>
      <c r="C75" s="345" t="s">
        <v>67</v>
      </c>
      <c r="D75" s="349"/>
      <c r="E75" s="376"/>
      <c r="F75" s="352"/>
      <c r="G75" s="646"/>
      <c r="H75" s="550"/>
      <c r="I75" s="631"/>
      <c r="J75" s="420"/>
      <c r="K75" s="219"/>
    </row>
    <row r="76" spans="2:11" ht="25.5">
      <c r="B76" s="309" t="s">
        <v>83</v>
      </c>
      <c r="C76" s="649" t="s">
        <v>82</v>
      </c>
      <c r="D76" s="650"/>
      <c r="E76" s="652" t="s">
        <v>31</v>
      </c>
      <c r="F76" s="651">
        <v>1</v>
      </c>
      <c r="G76" s="653"/>
      <c r="H76" s="654"/>
      <c r="I76" s="655"/>
      <c r="J76" s="419"/>
      <c r="K76" s="219"/>
    </row>
    <row r="77" spans="2:11">
      <c r="B77" s="191"/>
      <c r="C77" s="345" t="s">
        <v>25</v>
      </c>
      <c r="D77" s="349"/>
      <c r="E77" s="376"/>
      <c r="F77" s="352"/>
      <c r="G77" s="646"/>
      <c r="H77" s="550"/>
      <c r="I77" s="631"/>
      <c r="J77" s="420"/>
      <c r="K77" s="219"/>
    </row>
    <row r="78" spans="2:11" ht="25.5">
      <c r="B78" s="190" t="s">
        <v>84</v>
      </c>
      <c r="C78" s="656" t="s">
        <v>85</v>
      </c>
      <c r="D78" s="657"/>
      <c r="E78" s="659" t="s">
        <v>31</v>
      </c>
      <c r="F78" s="658">
        <v>12</v>
      </c>
      <c r="G78" s="648"/>
      <c r="H78" s="660"/>
      <c r="I78" s="661"/>
      <c r="J78" s="418"/>
      <c r="K78" s="219"/>
    </row>
    <row r="79" spans="2:11">
      <c r="B79" s="191"/>
      <c r="C79" s="345" t="s">
        <v>67</v>
      </c>
      <c r="D79" s="349"/>
      <c r="E79" s="376"/>
      <c r="F79" s="352"/>
      <c r="G79" s="646"/>
      <c r="H79" s="550"/>
      <c r="I79" s="631"/>
      <c r="J79" s="420"/>
      <c r="K79" s="219"/>
    </row>
    <row r="80" spans="2:11" ht="25.5">
      <c r="B80" s="309" t="s">
        <v>86</v>
      </c>
      <c r="C80" s="649" t="s">
        <v>85</v>
      </c>
      <c r="D80" s="650"/>
      <c r="E80" s="652" t="s">
        <v>31</v>
      </c>
      <c r="F80" s="651">
        <v>1</v>
      </c>
      <c r="G80" s="653"/>
      <c r="H80" s="654"/>
      <c r="I80" s="655"/>
      <c r="J80" s="419"/>
      <c r="K80" s="219"/>
    </row>
    <row r="81" spans="2:11">
      <c r="B81" s="191"/>
      <c r="C81" s="345" t="s">
        <v>25</v>
      </c>
      <c r="D81" s="349"/>
      <c r="E81" s="376"/>
      <c r="F81" s="352"/>
      <c r="G81" s="646"/>
      <c r="H81" s="550"/>
      <c r="I81" s="631"/>
      <c r="J81" s="420"/>
      <c r="K81" s="219"/>
    </row>
    <row r="82" spans="2:11" ht="25.5">
      <c r="B82" s="190" t="s">
        <v>87</v>
      </c>
      <c r="C82" s="656" t="s">
        <v>88</v>
      </c>
      <c r="D82" s="657"/>
      <c r="E82" s="659" t="s">
        <v>31</v>
      </c>
      <c r="F82" s="658">
        <v>12</v>
      </c>
      <c r="G82" s="648"/>
      <c r="H82" s="660"/>
      <c r="I82" s="661"/>
      <c r="J82" s="418"/>
      <c r="K82" s="219"/>
    </row>
    <row r="83" spans="2:11">
      <c r="B83" s="191"/>
      <c r="C83" s="345" t="s">
        <v>67</v>
      </c>
      <c r="D83" s="349"/>
      <c r="E83" s="376"/>
      <c r="F83" s="352"/>
      <c r="G83" s="646"/>
      <c r="H83" s="550"/>
      <c r="I83" s="631"/>
      <c r="J83" s="420"/>
      <c r="K83" s="219"/>
    </row>
    <row r="84" spans="2:11" ht="25.5">
      <c r="B84" s="309" t="s">
        <v>89</v>
      </c>
      <c r="C84" s="649" t="s">
        <v>88</v>
      </c>
      <c r="D84" s="650"/>
      <c r="E84" s="652" t="s">
        <v>31</v>
      </c>
      <c r="F84" s="651">
        <v>1</v>
      </c>
      <c r="G84" s="653"/>
      <c r="H84" s="654"/>
      <c r="I84" s="655"/>
      <c r="J84" s="419"/>
      <c r="K84" s="219"/>
    </row>
    <row r="85" spans="2:11">
      <c r="B85" s="191"/>
      <c r="C85" s="345" t="s">
        <v>25</v>
      </c>
      <c r="D85" s="349"/>
      <c r="E85" s="376"/>
      <c r="F85" s="352"/>
      <c r="G85" s="646"/>
      <c r="H85" s="550"/>
      <c r="I85" s="631"/>
      <c r="J85" s="420"/>
      <c r="K85" s="219"/>
    </row>
    <row r="86" spans="2:11">
      <c r="B86" s="190" t="s">
        <v>90</v>
      </c>
      <c r="C86" s="656" t="s">
        <v>91</v>
      </c>
      <c r="D86" s="662"/>
      <c r="E86" s="659" t="s">
        <v>70</v>
      </c>
      <c r="F86" s="658">
        <v>1</v>
      </c>
      <c r="G86" s="648"/>
      <c r="H86" s="660"/>
      <c r="I86" s="661"/>
      <c r="J86" s="418"/>
      <c r="K86" s="219"/>
    </row>
    <row r="87" spans="2:11">
      <c r="B87" s="191"/>
      <c r="C87" s="345" t="s">
        <v>67</v>
      </c>
      <c r="D87" s="664"/>
      <c r="E87" s="376"/>
      <c r="F87" s="352"/>
      <c r="G87" s="646"/>
      <c r="H87" s="550"/>
      <c r="I87" s="631"/>
      <c r="J87" s="420"/>
      <c r="K87" s="219"/>
    </row>
    <row r="88" spans="2:11">
      <c r="B88" s="309" t="s">
        <v>92</v>
      </c>
      <c r="C88" s="649" t="s">
        <v>93</v>
      </c>
      <c r="D88" s="665"/>
      <c r="E88" s="652" t="s">
        <v>51</v>
      </c>
      <c r="F88" s="663">
        <v>0.1</v>
      </c>
      <c r="G88" s="653"/>
      <c r="H88" s="654"/>
      <c r="I88" s="655"/>
      <c r="J88" s="419"/>
      <c r="K88" s="219"/>
    </row>
    <row r="89" spans="2:11">
      <c r="B89" s="191"/>
      <c r="C89" s="345" t="s">
        <v>25</v>
      </c>
      <c r="D89" s="664"/>
      <c r="E89" s="376"/>
      <c r="F89" s="352"/>
      <c r="G89" s="646"/>
      <c r="H89" s="550"/>
      <c r="I89" s="631"/>
      <c r="J89" s="420"/>
      <c r="K89" s="219"/>
    </row>
    <row r="90" spans="2:11">
      <c r="B90" s="190" t="s">
        <v>94</v>
      </c>
      <c r="C90" s="656" t="s">
        <v>95</v>
      </c>
      <c r="D90" s="662"/>
      <c r="E90" s="659" t="s">
        <v>70</v>
      </c>
      <c r="F90" s="658">
        <v>1</v>
      </c>
      <c r="G90" s="648"/>
      <c r="H90" s="660"/>
      <c r="I90" s="661"/>
      <c r="J90" s="418"/>
      <c r="K90" s="219"/>
    </row>
    <row r="91" spans="2:11">
      <c r="B91" s="191"/>
      <c r="C91" s="345" t="s">
        <v>67</v>
      </c>
      <c r="D91" s="349"/>
      <c r="E91" s="376"/>
      <c r="F91" s="352"/>
      <c r="G91" s="646"/>
      <c r="H91" s="550"/>
      <c r="I91" s="631"/>
      <c r="J91" s="420"/>
      <c r="K91" s="219"/>
    </row>
    <row r="92" spans="2:11">
      <c r="B92" s="309" t="s">
        <v>96</v>
      </c>
      <c r="C92" s="649" t="s">
        <v>97</v>
      </c>
      <c r="D92" s="650"/>
      <c r="E92" s="652" t="s">
        <v>51</v>
      </c>
      <c r="F92" s="663">
        <v>0.1</v>
      </c>
      <c r="G92" s="653"/>
      <c r="H92" s="654"/>
      <c r="I92" s="655"/>
      <c r="J92" s="419"/>
      <c r="K92" s="219"/>
    </row>
    <row r="93" spans="2:11">
      <c r="B93" s="191"/>
      <c r="C93" s="345" t="s">
        <v>25</v>
      </c>
      <c r="D93" s="349"/>
      <c r="E93" s="376"/>
      <c r="F93" s="352"/>
      <c r="G93" s="646"/>
      <c r="H93" s="550"/>
      <c r="I93" s="631"/>
      <c r="J93" s="420"/>
      <c r="K93" s="219"/>
    </row>
    <row r="94" spans="2:11" ht="25.5">
      <c r="B94" s="190" t="s">
        <v>98</v>
      </c>
      <c r="C94" s="657" t="s">
        <v>99</v>
      </c>
      <c r="D94" s="662"/>
      <c r="E94" s="659" t="s">
        <v>70</v>
      </c>
      <c r="F94" s="658">
        <v>1</v>
      </c>
      <c r="G94" s="648"/>
      <c r="H94" s="660"/>
      <c r="I94" s="661"/>
      <c r="J94" s="666"/>
      <c r="K94" s="219"/>
    </row>
    <row r="95" spans="2:11">
      <c r="B95" s="191"/>
      <c r="C95" s="346" t="s">
        <v>67</v>
      </c>
      <c r="D95" s="349"/>
      <c r="E95" s="376"/>
      <c r="F95" s="352"/>
      <c r="G95" s="646"/>
      <c r="H95" s="550"/>
      <c r="I95" s="631"/>
      <c r="J95" s="667"/>
      <c r="K95" s="219"/>
    </row>
    <row r="96" spans="2:11" ht="25.5">
      <c r="B96" s="309" t="s">
        <v>100</v>
      </c>
      <c r="C96" s="650" t="s">
        <v>101</v>
      </c>
      <c r="D96" s="650"/>
      <c r="E96" s="652" t="s">
        <v>51</v>
      </c>
      <c r="F96" s="663">
        <v>0.1</v>
      </c>
      <c r="G96" s="653"/>
      <c r="H96" s="654"/>
      <c r="I96" s="655"/>
      <c r="J96" s="668"/>
      <c r="K96" s="219"/>
    </row>
    <row r="97" spans="2:11">
      <c r="B97" s="191"/>
      <c r="C97" s="345" t="s">
        <v>25</v>
      </c>
      <c r="D97" s="349"/>
      <c r="E97" s="376"/>
      <c r="F97" s="352"/>
      <c r="G97" s="646"/>
      <c r="H97" s="550"/>
      <c r="I97" s="631"/>
      <c r="J97" s="667"/>
      <c r="K97" s="219"/>
    </row>
    <row r="98" spans="2:11" ht="25.5">
      <c r="B98" s="190" t="s">
        <v>102</v>
      </c>
      <c r="C98" s="657" t="s">
        <v>103</v>
      </c>
      <c r="D98" s="662"/>
      <c r="E98" s="659" t="s">
        <v>70</v>
      </c>
      <c r="F98" s="658">
        <v>1</v>
      </c>
      <c r="G98" s="648"/>
      <c r="H98" s="660"/>
      <c r="I98" s="661"/>
      <c r="J98" s="666"/>
      <c r="K98" s="219"/>
    </row>
    <row r="99" spans="2:11">
      <c r="B99" s="191"/>
      <c r="C99" s="346" t="s">
        <v>67</v>
      </c>
      <c r="D99" s="349"/>
      <c r="E99" s="376"/>
      <c r="F99" s="352"/>
      <c r="G99" s="646"/>
      <c r="H99" s="550"/>
      <c r="I99" s="631"/>
      <c r="J99" s="667"/>
      <c r="K99" s="219"/>
    </row>
    <row r="100" spans="2:11" ht="25.5">
      <c r="B100" s="309" t="s">
        <v>104</v>
      </c>
      <c r="C100" s="311" t="s">
        <v>105</v>
      </c>
      <c r="D100" s="650"/>
      <c r="E100" s="652" t="s">
        <v>51</v>
      </c>
      <c r="F100" s="663">
        <v>0.1</v>
      </c>
      <c r="G100" s="653"/>
      <c r="H100" s="654"/>
      <c r="I100" s="655"/>
      <c r="J100" s="668"/>
      <c r="K100" s="219"/>
    </row>
    <row r="101" spans="2:11">
      <c r="B101" s="191"/>
      <c r="C101" s="314" t="s">
        <v>25</v>
      </c>
      <c r="D101" s="70"/>
      <c r="E101" s="53"/>
      <c r="F101" s="278"/>
      <c r="G101" s="600"/>
      <c r="H101" s="384"/>
      <c r="I101" s="566"/>
      <c r="J101" s="420"/>
      <c r="K101" s="219"/>
    </row>
    <row r="102" spans="2:11">
      <c r="B102" s="190" t="s">
        <v>106</v>
      </c>
      <c r="C102" s="45" t="s">
        <v>107</v>
      </c>
      <c r="D102" s="46"/>
      <c r="E102" s="43" t="s">
        <v>31</v>
      </c>
      <c r="F102" s="273">
        <v>10</v>
      </c>
      <c r="G102" s="601"/>
      <c r="H102" s="382"/>
      <c r="I102" s="567"/>
      <c r="J102" s="418"/>
      <c r="K102" s="219"/>
    </row>
    <row r="103" spans="2:11">
      <c r="B103" s="194"/>
      <c r="C103" s="690" t="s">
        <v>108</v>
      </c>
      <c r="D103" s="70"/>
      <c r="E103" s="53"/>
      <c r="F103" s="278"/>
      <c r="G103" s="600"/>
      <c r="H103" s="384"/>
      <c r="I103" s="566"/>
      <c r="J103" s="420"/>
      <c r="K103" s="219"/>
    </row>
    <row r="104" spans="2:11" ht="51">
      <c r="B104" s="190" t="s">
        <v>109</v>
      </c>
      <c r="C104" s="45" t="s">
        <v>1702</v>
      </c>
      <c r="D104" s="46"/>
      <c r="E104" s="43" t="s">
        <v>70</v>
      </c>
      <c r="F104" s="273">
        <v>1</v>
      </c>
      <c r="G104" s="601"/>
      <c r="H104" s="382"/>
      <c r="I104" s="567"/>
      <c r="J104" s="418"/>
      <c r="K104" s="219"/>
    </row>
    <row r="105" spans="2:11">
      <c r="B105" s="942"/>
      <c r="C105" s="690" t="s">
        <v>823</v>
      </c>
      <c r="D105" s="943"/>
      <c r="E105" s="944"/>
      <c r="F105" s="945"/>
      <c r="G105" s="946"/>
      <c r="H105" s="947"/>
      <c r="I105" s="948"/>
      <c r="J105" s="949"/>
      <c r="K105" s="219"/>
    </row>
    <row r="106" spans="2:11" ht="51">
      <c r="B106" s="942" t="s">
        <v>111</v>
      </c>
      <c r="C106" s="45" t="s">
        <v>1703</v>
      </c>
      <c r="D106" s="943"/>
      <c r="E106" s="43" t="s">
        <v>70</v>
      </c>
      <c r="F106" s="273">
        <v>1</v>
      </c>
      <c r="G106" s="946"/>
      <c r="H106" s="947"/>
      <c r="I106" s="948"/>
      <c r="J106" s="949"/>
      <c r="K106" s="219"/>
    </row>
    <row r="107" spans="2:11" ht="5.25" customHeight="1" thickBot="1">
      <c r="B107" s="194"/>
      <c r="C107" s="79"/>
      <c r="D107" s="148"/>
      <c r="E107" s="78"/>
      <c r="F107" s="279"/>
      <c r="G107" s="602"/>
      <c r="H107" s="386"/>
      <c r="I107" s="568"/>
      <c r="J107" s="421"/>
      <c r="K107" s="14"/>
    </row>
    <row r="108" spans="2:11" ht="22.5" customHeight="1" thickBot="1">
      <c r="B108" s="62"/>
      <c r="C108" s="63" t="s">
        <v>112</v>
      </c>
      <c r="D108" s="64"/>
      <c r="E108" s="65"/>
      <c r="F108" s="276"/>
      <c r="G108" s="560"/>
      <c r="H108" s="387"/>
      <c r="I108" s="560"/>
      <c r="J108" s="422"/>
      <c r="K108" s="14"/>
    </row>
    <row r="109" spans="2:11" ht="5.25" customHeight="1" thickBot="1">
      <c r="B109" s="194"/>
      <c r="C109" s="79"/>
      <c r="D109" s="148"/>
      <c r="E109" s="78"/>
      <c r="F109" s="279"/>
      <c r="G109" s="602"/>
      <c r="H109" s="386"/>
      <c r="I109" s="568"/>
      <c r="J109" s="421"/>
      <c r="K109" s="14"/>
    </row>
    <row r="110" spans="2:11" ht="22.5" customHeight="1" thickBot="1">
      <c r="B110" s="62"/>
      <c r="C110" s="63" t="s">
        <v>113</v>
      </c>
      <c r="D110" s="64"/>
      <c r="E110" s="65"/>
      <c r="F110" s="276"/>
      <c r="G110" s="560"/>
      <c r="H110" s="387"/>
      <c r="I110" s="560"/>
      <c r="J110" s="422"/>
      <c r="K110" s="14"/>
    </row>
    <row r="111" spans="2:11" ht="4.5" customHeight="1" thickBot="1">
      <c r="B111" s="204"/>
      <c r="C111" s="84"/>
      <c r="D111" s="250"/>
      <c r="E111" s="82"/>
      <c r="H111" s="389"/>
      <c r="I111" s="569"/>
      <c r="J111" s="423"/>
      <c r="K111" s="14"/>
    </row>
    <row r="112" spans="2:11" ht="24" customHeight="1" thickBot="1">
      <c r="B112" s="62">
        <v>2</v>
      </c>
      <c r="C112" s="67" t="s">
        <v>114</v>
      </c>
      <c r="D112" s="68"/>
      <c r="E112" s="65"/>
      <c r="F112" s="276"/>
      <c r="G112" s="599"/>
      <c r="H112" s="387"/>
      <c r="I112" s="560"/>
      <c r="J112" s="422"/>
      <c r="K112" s="14"/>
    </row>
    <row r="113" spans="2:11">
      <c r="B113" s="191"/>
      <c r="C113" s="314" t="s">
        <v>25</v>
      </c>
      <c r="D113" s="51"/>
      <c r="E113" s="53"/>
      <c r="F113" s="278"/>
      <c r="G113" s="600"/>
      <c r="H113" s="384"/>
      <c r="I113" s="566"/>
      <c r="J113" s="420"/>
      <c r="K113" s="14"/>
    </row>
    <row r="114" spans="2:11">
      <c r="B114" s="190">
        <v>2.1</v>
      </c>
      <c r="C114" s="45" t="s">
        <v>115</v>
      </c>
      <c r="D114" s="46"/>
      <c r="E114" s="43" t="s">
        <v>27</v>
      </c>
      <c r="F114" s="273">
        <v>6</v>
      </c>
      <c r="G114" s="601"/>
      <c r="H114" s="382"/>
      <c r="I114" s="567"/>
      <c r="J114" s="418"/>
      <c r="K114" s="14"/>
    </row>
    <row r="115" spans="2:11">
      <c r="B115" s="191"/>
      <c r="C115" s="314" t="s">
        <v>28</v>
      </c>
      <c r="D115" s="70"/>
      <c r="E115" s="53"/>
      <c r="F115" s="278"/>
      <c r="G115" s="600"/>
      <c r="H115" s="384"/>
      <c r="I115" s="566"/>
      <c r="J115" s="420"/>
      <c r="K115" s="219"/>
    </row>
    <row r="116" spans="2:11">
      <c r="B116" s="309" t="s">
        <v>116</v>
      </c>
      <c r="C116" s="310" t="s">
        <v>30</v>
      </c>
      <c r="D116" s="311"/>
      <c r="E116" s="313" t="s">
        <v>31</v>
      </c>
      <c r="F116" s="312">
        <v>3</v>
      </c>
      <c r="G116" s="638"/>
      <c r="H116" s="385"/>
      <c r="I116" s="629"/>
      <c r="J116" s="419"/>
      <c r="K116" s="219"/>
    </row>
    <row r="117" spans="2:11" ht="4.5" customHeight="1">
      <c r="B117" s="191"/>
      <c r="C117" s="70"/>
      <c r="D117" s="70"/>
      <c r="E117" s="53"/>
      <c r="F117" s="278"/>
      <c r="G117" s="600"/>
      <c r="H117" s="384"/>
      <c r="I117" s="566"/>
      <c r="J117" s="420"/>
      <c r="K117" s="219"/>
    </row>
    <row r="118" spans="2:11">
      <c r="B118" s="309" t="s">
        <v>117</v>
      </c>
      <c r="C118" s="310" t="s">
        <v>33</v>
      </c>
      <c r="D118" s="311"/>
      <c r="E118" s="313" t="s">
        <v>31</v>
      </c>
      <c r="F118" s="312">
        <v>1</v>
      </c>
      <c r="G118" s="638"/>
      <c r="H118" s="385"/>
      <c r="I118" s="629"/>
      <c r="J118" s="419"/>
      <c r="K118" s="219"/>
    </row>
    <row r="119" spans="2:11" ht="4.5" customHeight="1">
      <c r="B119" s="191"/>
      <c r="C119" s="70"/>
      <c r="D119" s="70"/>
      <c r="E119" s="53"/>
      <c r="F119" s="278"/>
      <c r="G119" s="600"/>
      <c r="H119" s="384"/>
      <c r="I119" s="566"/>
      <c r="J119" s="420"/>
      <c r="K119" s="219"/>
    </row>
    <row r="120" spans="2:11">
      <c r="B120" s="309" t="s">
        <v>118</v>
      </c>
      <c r="C120" s="310" t="s">
        <v>119</v>
      </c>
      <c r="D120" s="311"/>
      <c r="E120" s="313" t="s">
        <v>31</v>
      </c>
      <c r="F120" s="312">
        <v>1</v>
      </c>
      <c r="G120" s="638"/>
      <c r="H120" s="385"/>
      <c r="I120" s="629"/>
      <c r="J120" s="419"/>
      <c r="K120" s="219"/>
    </row>
    <row r="121" spans="2:11" ht="4.5" customHeight="1">
      <c r="B121" s="191"/>
      <c r="C121" s="70"/>
      <c r="D121" s="70"/>
      <c r="E121" s="53"/>
      <c r="F121" s="278"/>
      <c r="G121" s="600"/>
      <c r="H121" s="384"/>
      <c r="I121" s="566"/>
      <c r="J121" s="420"/>
      <c r="K121" s="219"/>
    </row>
    <row r="122" spans="2:11">
      <c r="B122" s="309" t="s">
        <v>120</v>
      </c>
      <c r="C122" s="310" t="s">
        <v>121</v>
      </c>
      <c r="D122" s="311"/>
      <c r="E122" s="313" t="s">
        <v>31</v>
      </c>
      <c r="F122" s="312">
        <v>1</v>
      </c>
      <c r="G122" s="638"/>
      <c r="H122" s="385"/>
      <c r="I122" s="629"/>
      <c r="J122" s="419"/>
      <c r="K122" s="219"/>
    </row>
    <row r="123" spans="2:11" ht="4.5" customHeight="1">
      <c r="B123" s="191"/>
      <c r="C123" s="70"/>
      <c r="D123" s="70"/>
      <c r="E123" s="53"/>
      <c r="F123" s="278"/>
      <c r="G123" s="600"/>
      <c r="H123" s="384"/>
      <c r="I123" s="566"/>
      <c r="J123" s="420"/>
      <c r="K123" s="219"/>
    </row>
    <row r="124" spans="2:11">
      <c r="B124" s="309" t="s">
        <v>122</v>
      </c>
      <c r="C124" s="310" t="s">
        <v>39</v>
      </c>
      <c r="D124" s="311"/>
      <c r="E124" s="313" t="s">
        <v>31</v>
      </c>
      <c r="F124" s="312">
        <v>1</v>
      </c>
      <c r="G124" s="638"/>
      <c r="H124" s="385"/>
      <c r="I124" s="629"/>
      <c r="J124" s="419"/>
      <c r="K124" s="219"/>
    </row>
    <row r="125" spans="2:11" ht="4.5" customHeight="1">
      <c r="B125" s="191"/>
      <c r="C125" s="70"/>
      <c r="D125" s="70"/>
      <c r="E125" s="53"/>
      <c r="F125" s="278"/>
      <c r="G125" s="600"/>
      <c r="H125" s="384"/>
      <c r="I125" s="566"/>
      <c r="J125" s="420"/>
      <c r="K125" s="219"/>
    </row>
    <row r="126" spans="2:11">
      <c r="B126" s="309" t="s">
        <v>123</v>
      </c>
      <c r="C126" s="310" t="s">
        <v>41</v>
      </c>
      <c r="D126" s="311"/>
      <c r="E126" s="313" t="s">
        <v>31</v>
      </c>
      <c r="F126" s="312">
        <v>2</v>
      </c>
      <c r="G126" s="638"/>
      <c r="H126" s="385"/>
      <c r="I126" s="629"/>
      <c r="J126" s="419"/>
      <c r="K126" s="219"/>
    </row>
    <row r="127" spans="2:11" ht="4.5" customHeight="1">
      <c r="B127" s="191"/>
      <c r="C127" s="70"/>
      <c r="D127" s="70"/>
      <c r="E127" s="53"/>
      <c r="F127" s="278"/>
      <c r="G127" s="600"/>
      <c r="H127" s="384"/>
      <c r="I127" s="566"/>
      <c r="J127" s="420"/>
      <c r="K127" s="219"/>
    </row>
    <row r="128" spans="2:11">
      <c r="B128" s="309" t="s">
        <v>124</v>
      </c>
      <c r="C128" s="310" t="s">
        <v>43</v>
      </c>
      <c r="D128" s="311"/>
      <c r="E128" s="313" t="s">
        <v>31</v>
      </c>
      <c r="F128" s="312">
        <v>1</v>
      </c>
      <c r="G128" s="638"/>
      <c r="H128" s="385"/>
      <c r="I128" s="629"/>
      <c r="J128" s="419"/>
      <c r="K128" s="219"/>
    </row>
    <row r="129" spans="2:11" ht="4.5" customHeight="1">
      <c r="B129" s="191"/>
      <c r="C129" s="70"/>
      <c r="D129" s="70"/>
      <c r="E129" s="53"/>
      <c r="F129" s="278"/>
      <c r="G129" s="600"/>
      <c r="H129" s="384"/>
      <c r="I129" s="566"/>
      <c r="J129" s="420"/>
      <c r="K129" s="219"/>
    </row>
    <row r="130" spans="2:11">
      <c r="B130" s="309" t="s">
        <v>125</v>
      </c>
      <c r="C130" s="310" t="s">
        <v>45</v>
      </c>
      <c r="D130" s="311"/>
      <c r="E130" s="313" t="s">
        <v>31</v>
      </c>
      <c r="F130" s="312">
        <v>2</v>
      </c>
      <c r="G130" s="638"/>
      <c r="H130" s="385"/>
      <c r="I130" s="629"/>
      <c r="J130" s="419"/>
      <c r="K130" s="219"/>
    </row>
    <row r="131" spans="2:11" ht="22.5" customHeight="1">
      <c r="B131" s="191"/>
      <c r="C131" s="314" t="s">
        <v>126</v>
      </c>
      <c r="D131" s="51"/>
      <c r="E131" s="53"/>
      <c r="F131" s="278"/>
      <c r="G131" s="600"/>
      <c r="H131" s="384"/>
      <c r="I131" s="566"/>
      <c r="J131" s="420"/>
      <c r="K131" s="219"/>
    </row>
    <row r="132" spans="2:11">
      <c r="B132" s="309" t="s">
        <v>127</v>
      </c>
      <c r="C132" s="310" t="s">
        <v>48</v>
      </c>
      <c r="D132" s="311"/>
      <c r="E132" s="313" t="s">
        <v>31</v>
      </c>
      <c r="F132" s="312">
        <v>1</v>
      </c>
      <c r="G132" s="638"/>
      <c r="H132" s="385"/>
      <c r="I132" s="629"/>
      <c r="J132" s="419"/>
      <c r="K132" s="219"/>
    </row>
    <row r="133" spans="2:11" ht="4.5" customHeight="1">
      <c r="B133" s="191"/>
      <c r="C133" s="70"/>
      <c r="D133" s="70"/>
      <c r="E133" s="53"/>
      <c r="F133" s="278"/>
      <c r="G133" s="600"/>
      <c r="H133" s="384"/>
      <c r="I133" s="566"/>
      <c r="J133" s="420"/>
      <c r="K133" s="219"/>
    </row>
    <row r="134" spans="2:11" ht="63.75">
      <c r="B134" s="309" t="s">
        <v>128</v>
      </c>
      <c r="C134" s="310" t="s">
        <v>50</v>
      </c>
      <c r="D134" s="416"/>
      <c r="E134" s="313" t="s">
        <v>51</v>
      </c>
      <c r="F134" s="312" t="s">
        <v>52</v>
      </c>
      <c r="G134" s="638"/>
      <c r="H134" s="385"/>
      <c r="I134" s="629"/>
      <c r="J134" s="419"/>
      <c r="K134" s="219"/>
    </row>
    <row r="135" spans="2:11" ht="4.5" customHeight="1">
      <c r="B135" s="191"/>
      <c r="C135" s="70"/>
      <c r="D135" s="70"/>
      <c r="E135" s="53"/>
      <c r="F135" s="278"/>
      <c r="G135" s="600"/>
      <c r="H135" s="384"/>
      <c r="I135" s="566"/>
      <c r="J135" s="420"/>
      <c r="K135" s="219"/>
    </row>
    <row r="136" spans="2:11">
      <c r="B136" s="309" t="s">
        <v>129</v>
      </c>
      <c r="C136" s="310" t="s">
        <v>54</v>
      </c>
      <c r="D136" s="311"/>
      <c r="E136" s="313" t="s">
        <v>31</v>
      </c>
      <c r="F136" s="312">
        <v>1</v>
      </c>
      <c r="G136" s="638"/>
      <c r="H136" s="385"/>
      <c r="I136" s="629"/>
      <c r="J136" s="419"/>
      <c r="K136" s="219"/>
    </row>
    <row r="137" spans="2:11">
      <c r="B137" s="191"/>
      <c r="C137" s="314" t="s">
        <v>25</v>
      </c>
      <c r="D137" s="70"/>
      <c r="E137" s="53"/>
      <c r="F137" s="278"/>
      <c r="G137" s="600"/>
      <c r="H137" s="384"/>
      <c r="I137" s="566"/>
      <c r="J137" s="420"/>
      <c r="K137" s="219"/>
    </row>
    <row r="138" spans="2:11" ht="40.5" customHeight="1">
      <c r="B138" s="190">
        <v>2.2000000000000002</v>
      </c>
      <c r="C138" s="45" t="s">
        <v>55</v>
      </c>
      <c r="D138" s="46"/>
      <c r="E138" s="43" t="s">
        <v>27</v>
      </c>
      <c r="F138" s="273">
        <v>12</v>
      </c>
      <c r="G138" s="601"/>
      <c r="H138" s="382"/>
      <c r="I138" s="567"/>
      <c r="J138" s="418"/>
      <c r="K138" s="14"/>
    </row>
    <row r="139" spans="2:11">
      <c r="B139" s="191"/>
      <c r="C139" s="314" t="s">
        <v>28</v>
      </c>
      <c r="D139" s="51"/>
      <c r="E139" s="53"/>
      <c r="F139" s="278"/>
      <c r="G139" s="600"/>
      <c r="H139" s="384"/>
      <c r="I139" s="566"/>
      <c r="J139" s="420"/>
      <c r="K139" s="14"/>
    </row>
    <row r="140" spans="2:11" ht="25.5">
      <c r="B140" s="309" t="s">
        <v>130</v>
      </c>
      <c r="C140" s="310" t="s">
        <v>57</v>
      </c>
      <c r="D140" s="311"/>
      <c r="E140" s="313" t="s">
        <v>31</v>
      </c>
      <c r="F140" s="312">
        <v>1</v>
      </c>
      <c r="G140" s="638"/>
      <c r="H140" s="385"/>
      <c r="I140" s="629"/>
      <c r="J140" s="419"/>
      <c r="K140" s="219"/>
    </row>
    <row r="141" spans="2:11" ht="4.5" customHeight="1">
      <c r="B141" s="191"/>
      <c r="C141" s="70"/>
      <c r="D141" s="70"/>
      <c r="E141" s="53"/>
      <c r="F141" s="278"/>
      <c r="G141" s="600"/>
      <c r="H141" s="384"/>
      <c r="I141" s="566"/>
      <c r="J141" s="420"/>
      <c r="K141" s="219"/>
    </row>
    <row r="142" spans="2:11">
      <c r="B142" s="309" t="s">
        <v>131</v>
      </c>
      <c r="C142" s="310" t="s">
        <v>59</v>
      </c>
      <c r="D142" s="311"/>
      <c r="E142" s="313" t="s">
        <v>31</v>
      </c>
      <c r="F142" s="312">
        <v>1</v>
      </c>
      <c r="G142" s="638"/>
      <c r="H142" s="385"/>
      <c r="I142" s="629"/>
      <c r="J142" s="419"/>
      <c r="K142" s="219"/>
    </row>
    <row r="143" spans="2:11">
      <c r="B143" s="191"/>
      <c r="C143" s="314" t="s">
        <v>25</v>
      </c>
      <c r="D143" s="70"/>
      <c r="E143" s="53"/>
      <c r="F143" s="278"/>
      <c r="G143" s="600"/>
      <c r="H143" s="384"/>
      <c r="I143" s="566"/>
      <c r="J143" s="420"/>
      <c r="K143" s="219"/>
    </row>
    <row r="144" spans="2:11" ht="25.5">
      <c r="B144" s="190">
        <v>2.2999999999999998</v>
      </c>
      <c r="C144" s="45" t="s">
        <v>60</v>
      </c>
      <c r="D144" s="46"/>
      <c r="E144" s="43" t="s">
        <v>27</v>
      </c>
      <c r="F144" s="273">
        <v>4</v>
      </c>
      <c r="G144" s="601"/>
      <c r="H144" s="382"/>
      <c r="I144" s="567"/>
      <c r="J144" s="418"/>
      <c r="K144" s="14"/>
    </row>
    <row r="145" spans="2:11">
      <c r="B145" s="191"/>
      <c r="C145" s="314" t="s">
        <v>28</v>
      </c>
      <c r="D145" s="51"/>
      <c r="E145" s="53"/>
      <c r="F145" s="278"/>
      <c r="G145" s="600"/>
      <c r="H145" s="384"/>
      <c r="I145" s="566"/>
      <c r="J145" s="420"/>
      <c r="K145" s="14"/>
    </row>
    <row r="146" spans="2:11" ht="25.5">
      <c r="B146" s="309" t="s">
        <v>132</v>
      </c>
      <c r="C146" s="310" t="s">
        <v>62</v>
      </c>
      <c r="D146" s="311"/>
      <c r="E146" s="313" t="s">
        <v>31</v>
      </c>
      <c r="F146" s="312">
        <v>1</v>
      </c>
      <c r="G146" s="638"/>
      <c r="H146" s="385"/>
      <c r="I146" s="629"/>
      <c r="J146" s="419"/>
      <c r="K146" s="219"/>
    </row>
    <row r="147" spans="2:11" ht="4.5" customHeight="1">
      <c r="B147" s="191"/>
      <c r="C147" s="70"/>
      <c r="D147" s="70"/>
      <c r="E147" s="53"/>
      <c r="F147" s="278"/>
      <c r="G147" s="600"/>
      <c r="H147" s="384"/>
      <c r="I147" s="566"/>
      <c r="J147" s="420"/>
      <c r="K147" s="219"/>
    </row>
    <row r="148" spans="2:11">
      <c r="B148" s="309" t="s">
        <v>133</v>
      </c>
      <c r="C148" s="310" t="s">
        <v>64</v>
      </c>
      <c r="D148" s="311"/>
      <c r="E148" s="313" t="s">
        <v>31</v>
      </c>
      <c r="F148" s="312">
        <v>1</v>
      </c>
      <c r="G148" s="638"/>
      <c r="H148" s="385"/>
      <c r="I148" s="629"/>
      <c r="J148" s="419"/>
      <c r="K148" s="219"/>
    </row>
    <row r="149" spans="2:11">
      <c r="B149" s="191"/>
      <c r="C149" s="314" t="s">
        <v>25</v>
      </c>
      <c r="D149" s="70"/>
      <c r="E149" s="53"/>
      <c r="F149" s="278"/>
      <c r="G149" s="600"/>
      <c r="H149" s="384"/>
      <c r="I149" s="566"/>
      <c r="J149" s="420"/>
      <c r="K149" s="219"/>
    </row>
    <row r="150" spans="2:11">
      <c r="B150" s="190">
        <v>2.4</v>
      </c>
      <c r="C150" s="45" t="s">
        <v>65</v>
      </c>
      <c r="D150" s="46"/>
      <c r="E150" s="43" t="s">
        <v>27</v>
      </c>
      <c r="F150" s="273">
        <v>2</v>
      </c>
      <c r="G150" s="601"/>
      <c r="H150" s="382"/>
      <c r="I150" s="567"/>
      <c r="J150" s="418"/>
      <c r="K150" s="14"/>
    </row>
    <row r="151" spans="2:11" ht="4.5" customHeight="1">
      <c r="B151" s="191"/>
      <c r="C151" s="70"/>
      <c r="D151" s="70"/>
      <c r="E151" s="53"/>
      <c r="F151" s="278"/>
      <c r="G151" s="600"/>
      <c r="H151" s="384"/>
      <c r="I151" s="566"/>
      <c r="J151" s="420"/>
      <c r="K151" s="219"/>
    </row>
    <row r="152" spans="2:11" ht="25.5">
      <c r="B152" s="190">
        <v>2.5</v>
      </c>
      <c r="C152" s="656" t="s">
        <v>66</v>
      </c>
      <c r="D152" s="669"/>
      <c r="E152" s="670" t="s">
        <v>27</v>
      </c>
      <c r="F152" s="658">
        <v>12</v>
      </c>
      <c r="G152" s="648"/>
      <c r="H152" s="660"/>
      <c r="I152" s="661"/>
      <c r="J152" s="424"/>
      <c r="K152" s="14"/>
    </row>
    <row r="153" spans="2:11">
      <c r="B153" s="191"/>
      <c r="C153" s="345" t="s">
        <v>28</v>
      </c>
      <c r="D153" s="671"/>
      <c r="E153" s="376"/>
      <c r="F153" s="352"/>
      <c r="G153" s="646"/>
      <c r="H153" s="550"/>
      <c r="I153" s="631"/>
      <c r="J153" s="420"/>
      <c r="K153" s="14"/>
    </row>
    <row r="154" spans="2:11" ht="25.5">
      <c r="B154" s="309" t="s">
        <v>134</v>
      </c>
      <c r="C154" s="649" t="s">
        <v>66</v>
      </c>
      <c r="D154" s="650"/>
      <c r="E154" s="652" t="s">
        <v>31</v>
      </c>
      <c r="F154" s="651">
        <v>1</v>
      </c>
      <c r="G154" s="653"/>
      <c r="H154" s="654"/>
      <c r="I154" s="655"/>
      <c r="J154" s="419"/>
      <c r="K154" s="219"/>
    </row>
    <row r="155" spans="2:11">
      <c r="B155" s="191"/>
      <c r="C155" s="345" t="s">
        <v>25</v>
      </c>
      <c r="D155" s="349"/>
      <c r="E155" s="376"/>
      <c r="F155" s="352"/>
      <c r="G155" s="646"/>
      <c r="H155" s="550"/>
      <c r="I155" s="631"/>
      <c r="J155" s="420"/>
      <c r="K155" s="219"/>
    </row>
    <row r="156" spans="2:11">
      <c r="B156" s="190">
        <v>2.6</v>
      </c>
      <c r="C156" s="656" t="s">
        <v>69</v>
      </c>
      <c r="D156" s="662"/>
      <c r="E156" s="659" t="s">
        <v>70</v>
      </c>
      <c r="F156" s="659">
        <v>1</v>
      </c>
      <c r="G156" s="648"/>
      <c r="H156" s="660"/>
      <c r="I156" s="661"/>
      <c r="J156" s="418"/>
      <c r="K156" s="14"/>
    </row>
    <row r="157" spans="2:11">
      <c r="B157" s="191"/>
      <c r="C157" s="345" t="s">
        <v>28</v>
      </c>
      <c r="D157" s="671"/>
      <c r="E157" s="376"/>
      <c r="F157" s="352"/>
      <c r="G157" s="646"/>
      <c r="H157" s="550"/>
      <c r="I157" s="631"/>
      <c r="J157" s="420"/>
      <c r="K157" s="14"/>
    </row>
    <row r="158" spans="2:11">
      <c r="B158" s="309" t="s">
        <v>135</v>
      </c>
      <c r="C158" s="649" t="s">
        <v>72</v>
      </c>
      <c r="D158" s="650"/>
      <c r="E158" s="652" t="s">
        <v>51</v>
      </c>
      <c r="F158" s="663">
        <v>0.1</v>
      </c>
      <c r="G158" s="653"/>
      <c r="H158" s="654"/>
      <c r="I158" s="655"/>
      <c r="J158" s="419"/>
      <c r="K158" s="219"/>
    </row>
    <row r="159" spans="2:11">
      <c r="B159" s="191"/>
      <c r="C159" s="345" t="s">
        <v>25</v>
      </c>
      <c r="D159" s="349"/>
      <c r="E159" s="376"/>
      <c r="F159" s="352"/>
      <c r="G159" s="646"/>
      <c r="H159" s="550"/>
      <c r="I159" s="631"/>
      <c r="J159" s="420"/>
      <c r="K159" s="219"/>
    </row>
    <row r="160" spans="2:11">
      <c r="B160" s="190">
        <v>2.7</v>
      </c>
      <c r="C160" s="656" t="s">
        <v>73</v>
      </c>
      <c r="D160" s="662"/>
      <c r="E160" s="659" t="s">
        <v>70</v>
      </c>
      <c r="F160" s="659">
        <v>1</v>
      </c>
      <c r="G160" s="648"/>
      <c r="H160" s="660"/>
      <c r="I160" s="661"/>
      <c r="J160" s="418"/>
      <c r="K160" s="14"/>
    </row>
    <row r="161" spans="1:11">
      <c r="B161" s="191"/>
      <c r="C161" s="345" t="s">
        <v>28</v>
      </c>
      <c r="D161" s="671"/>
      <c r="E161" s="376"/>
      <c r="F161" s="376"/>
      <c r="G161" s="646"/>
      <c r="H161" s="550"/>
      <c r="I161" s="631"/>
      <c r="J161" s="420"/>
      <c r="K161" s="14"/>
    </row>
    <row r="162" spans="1:11" ht="25.5">
      <c r="A162" s="14" t="s">
        <v>136</v>
      </c>
      <c r="B162" s="309" t="s">
        <v>137</v>
      </c>
      <c r="C162" s="649" t="s">
        <v>75</v>
      </c>
      <c r="D162" s="650"/>
      <c r="E162" s="652" t="s">
        <v>51</v>
      </c>
      <c r="F162" s="663">
        <v>0.1</v>
      </c>
      <c r="G162" s="653"/>
      <c r="H162" s="654"/>
      <c r="I162" s="655"/>
      <c r="J162" s="419"/>
      <c r="K162" s="219"/>
    </row>
    <row r="163" spans="1:11">
      <c r="B163" s="191"/>
      <c r="C163" s="345" t="s">
        <v>25</v>
      </c>
      <c r="D163" s="349"/>
      <c r="E163" s="376"/>
      <c r="F163" s="352"/>
      <c r="G163" s="646"/>
      <c r="H163" s="550"/>
      <c r="I163" s="631"/>
      <c r="J163" s="420"/>
      <c r="K163" s="219"/>
    </row>
    <row r="164" spans="1:11" ht="25.5">
      <c r="B164" s="190">
        <v>2.8</v>
      </c>
      <c r="C164" s="656" t="s">
        <v>76</v>
      </c>
      <c r="D164" s="669"/>
      <c r="E164" s="659" t="s">
        <v>27</v>
      </c>
      <c r="F164" s="659">
        <v>18</v>
      </c>
      <c r="G164" s="648"/>
      <c r="H164" s="660"/>
      <c r="I164" s="661"/>
      <c r="J164" s="418"/>
      <c r="K164" s="14"/>
    </row>
    <row r="165" spans="1:11">
      <c r="B165" s="191"/>
      <c r="C165" s="345" t="s">
        <v>28</v>
      </c>
      <c r="D165" s="671"/>
      <c r="E165" s="376"/>
      <c r="F165" s="352"/>
      <c r="G165" s="646"/>
      <c r="H165" s="550"/>
      <c r="I165" s="631"/>
      <c r="J165" s="420"/>
      <c r="K165" s="14"/>
    </row>
    <row r="166" spans="1:11" ht="25.5">
      <c r="B166" s="309" t="s">
        <v>138</v>
      </c>
      <c r="C166" s="649" t="s">
        <v>76</v>
      </c>
      <c r="D166" s="650"/>
      <c r="E166" s="652" t="s">
        <v>31</v>
      </c>
      <c r="F166" s="651">
        <v>2</v>
      </c>
      <c r="G166" s="653"/>
      <c r="H166" s="654"/>
      <c r="I166" s="655"/>
      <c r="J166" s="419"/>
      <c r="K166" s="219"/>
    </row>
    <row r="167" spans="1:11">
      <c r="B167" s="191"/>
      <c r="C167" s="345" t="s">
        <v>25</v>
      </c>
      <c r="D167" s="349"/>
      <c r="E167" s="376"/>
      <c r="F167" s="352"/>
      <c r="G167" s="646"/>
      <c r="H167" s="550"/>
      <c r="I167" s="631"/>
      <c r="J167" s="420"/>
      <c r="K167" s="219"/>
    </row>
    <row r="168" spans="1:11" ht="25.5">
      <c r="B168" s="190" t="s">
        <v>139</v>
      </c>
      <c r="C168" s="45" t="s">
        <v>79</v>
      </c>
      <c r="D168" s="46"/>
      <c r="E168" s="43" t="s">
        <v>27</v>
      </c>
      <c r="F168" s="273">
        <v>6</v>
      </c>
      <c r="G168" s="601"/>
      <c r="H168" s="382"/>
      <c r="I168" s="567"/>
      <c r="J168" s="418"/>
      <c r="K168" s="14"/>
    </row>
    <row r="169" spans="1:11">
      <c r="B169" s="191"/>
      <c r="C169" s="314" t="s">
        <v>28</v>
      </c>
      <c r="D169" s="51"/>
      <c r="E169" s="53"/>
      <c r="F169" s="278"/>
      <c r="G169" s="600"/>
      <c r="H169" s="384"/>
      <c r="I169" s="566"/>
      <c r="J169" s="420"/>
      <c r="K169" s="14"/>
    </row>
    <row r="170" spans="1:11" ht="25.5">
      <c r="B170" s="309" t="s">
        <v>140</v>
      </c>
      <c r="C170" s="310" t="s">
        <v>79</v>
      </c>
      <c r="D170" s="311"/>
      <c r="E170" s="313" t="s">
        <v>27</v>
      </c>
      <c r="F170" s="312">
        <v>1</v>
      </c>
      <c r="G170" s="638"/>
      <c r="H170" s="385"/>
      <c r="I170" s="629"/>
      <c r="J170" s="419"/>
      <c r="K170" s="219"/>
    </row>
    <row r="171" spans="1:11">
      <c r="B171" s="191"/>
      <c r="C171" s="314" t="s">
        <v>25</v>
      </c>
      <c r="D171" s="70"/>
      <c r="E171" s="53"/>
      <c r="F171" s="278"/>
      <c r="G171" s="600"/>
      <c r="H171" s="384"/>
      <c r="I171" s="566"/>
      <c r="J171" s="420"/>
      <c r="K171" s="219"/>
    </row>
    <row r="172" spans="1:11" ht="25.5">
      <c r="B172" s="190" t="s">
        <v>141</v>
      </c>
      <c r="C172" s="45" t="s">
        <v>79</v>
      </c>
      <c r="D172" s="46"/>
      <c r="E172" s="43" t="s">
        <v>27</v>
      </c>
      <c r="F172" s="273">
        <v>6</v>
      </c>
      <c r="G172" s="601"/>
      <c r="H172" s="382"/>
      <c r="I172" s="567"/>
      <c r="J172" s="418"/>
      <c r="K172" s="14"/>
    </row>
    <row r="173" spans="1:11">
      <c r="B173" s="191"/>
      <c r="C173" s="314" t="s">
        <v>28</v>
      </c>
      <c r="D173" s="51"/>
      <c r="E173" s="53"/>
      <c r="F173" s="278"/>
      <c r="G173" s="600"/>
      <c r="H173" s="384"/>
      <c r="I173" s="566"/>
      <c r="J173" s="420"/>
      <c r="K173" s="14"/>
    </row>
    <row r="174" spans="1:11" ht="25.5">
      <c r="B174" s="309" t="s">
        <v>142</v>
      </c>
      <c r="C174" s="310" t="s">
        <v>79</v>
      </c>
      <c r="D174" s="311"/>
      <c r="E174" s="313" t="s">
        <v>27</v>
      </c>
      <c r="F174" s="312">
        <v>1</v>
      </c>
      <c r="G174" s="638"/>
      <c r="H174" s="385"/>
      <c r="I174" s="629"/>
      <c r="J174" s="419"/>
      <c r="K174" s="219"/>
    </row>
    <row r="175" spans="1:11">
      <c r="B175" s="191"/>
      <c r="C175" s="314" t="s">
        <v>25</v>
      </c>
      <c r="D175" s="70"/>
      <c r="E175" s="53"/>
      <c r="F175" s="278"/>
      <c r="G175" s="600"/>
      <c r="H175" s="384"/>
      <c r="I175" s="566"/>
      <c r="J175" s="420"/>
      <c r="K175" s="219"/>
    </row>
    <row r="176" spans="1:11" ht="25.5">
      <c r="B176" s="195" t="s">
        <v>143</v>
      </c>
      <c r="C176" s="45" t="s">
        <v>85</v>
      </c>
      <c r="D176" s="46"/>
      <c r="E176" s="43" t="s">
        <v>31</v>
      </c>
      <c r="F176" s="273">
        <v>12</v>
      </c>
      <c r="G176" s="601"/>
      <c r="H176" s="382"/>
      <c r="I176" s="567"/>
      <c r="J176" s="418"/>
      <c r="K176" s="14"/>
    </row>
    <row r="177" spans="2:11">
      <c r="B177" s="191"/>
      <c r="C177" s="314" t="s">
        <v>28</v>
      </c>
      <c r="D177" s="51"/>
      <c r="E177" s="53"/>
      <c r="F177" s="278"/>
      <c r="G177" s="600"/>
      <c r="H177" s="384"/>
      <c r="I177" s="566"/>
      <c r="J177" s="420"/>
      <c r="K177" s="14"/>
    </row>
    <row r="178" spans="2:11" ht="25.5">
      <c r="B178" s="309" t="s">
        <v>144</v>
      </c>
      <c r="C178" s="310" t="s">
        <v>85</v>
      </c>
      <c r="D178" s="311"/>
      <c r="E178" s="313" t="s">
        <v>31</v>
      </c>
      <c r="F178" s="312">
        <v>1</v>
      </c>
      <c r="G178" s="638"/>
      <c r="H178" s="385"/>
      <c r="I178" s="629"/>
      <c r="J178" s="419"/>
      <c r="K178" s="219"/>
    </row>
    <row r="179" spans="2:11">
      <c r="B179" s="191"/>
      <c r="C179" s="314" t="s">
        <v>25</v>
      </c>
      <c r="D179" s="70"/>
      <c r="E179" s="53"/>
      <c r="F179" s="278"/>
      <c r="G179" s="600"/>
      <c r="H179" s="384"/>
      <c r="I179" s="566"/>
      <c r="J179" s="420"/>
      <c r="K179" s="219"/>
    </row>
    <row r="180" spans="2:11" ht="25.5">
      <c r="B180" s="195" t="s">
        <v>145</v>
      </c>
      <c r="C180" s="45" t="s">
        <v>82</v>
      </c>
      <c r="D180" s="46"/>
      <c r="E180" s="43" t="s">
        <v>31</v>
      </c>
      <c r="F180" s="273">
        <v>6</v>
      </c>
      <c r="G180" s="601"/>
      <c r="H180" s="382"/>
      <c r="I180" s="567"/>
      <c r="J180" s="418"/>
      <c r="K180" s="14"/>
    </row>
    <row r="181" spans="2:11">
      <c r="B181" s="191"/>
      <c r="C181" s="314" t="s">
        <v>28</v>
      </c>
      <c r="D181" s="51"/>
      <c r="E181" s="53"/>
      <c r="F181" s="278"/>
      <c r="G181" s="600"/>
      <c r="H181" s="384"/>
      <c r="I181" s="566"/>
      <c r="J181" s="420"/>
      <c r="K181" s="14"/>
    </row>
    <row r="182" spans="2:11" ht="25.5">
      <c r="B182" s="309" t="s">
        <v>146</v>
      </c>
      <c r="C182" s="310" t="s">
        <v>82</v>
      </c>
      <c r="D182" s="311"/>
      <c r="E182" s="313" t="s">
        <v>31</v>
      </c>
      <c r="F182" s="312">
        <v>1</v>
      </c>
      <c r="G182" s="638"/>
      <c r="H182" s="385"/>
      <c r="I182" s="629"/>
      <c r="J182" s="419"/>
      <c r="K182" s="219"/>
    </row>
    <row r="183" spans="2:11">
      <c r="B183" s="191"/>
      <c r="C183" s="314" t="s">
        <v>25</v>
      </c>
      <c r="D183" s="70"/>
      <c r="E183" s="53"/>
      <c r="F183" s="278"/>
      <c r="G183" s="600"/>
      <c r="H183" s="384"/>
      <c r="I183" s="566"/>
      <c r="J183" s="420"/>
      <c r="K183" s="219"/>
    </row>
    <row r="184" spans="2:11" ht="25.5">
      <c r="B184" s="195" t="s">
        <v>147</v>
      </c>
      <c r="C184" s="45" t="s">
        <v>88</v>
      </c>
      <c r="D184" s="48"/>
      <c r="E184" s="42" t="s">
        <v>31</v>
      </c>
      <c r="F184" s="273">
        <v>6</v>
      </c>
      <c r="G184" s="601"/>
      <c r="H184" s="382"/>
      <c r="I184" s="567"/>
      <c r="J184" s="424"/>
      <c r="K184" s="14"/>
    </row>
    <row r="185" spans="2:11">
      <c r="B185" s="191"/>
      <c r="C185" s="345" t="s">
        <v>28</v>
      </c>
      <c r="D185" s="671"/>
      <c r="E185" s="376"/>
      <c r="F185" s="352"/>
      <c r="G185" s="646"/>
      <c r="H185" s="550"/>
      <c r="I185" s="631"/>
      <c r="J185" s="420"/>
      <c r="K185" s="14"/>
    </row>
    <row r="186" spans="2:11" ht="25.5">
      <c r="B186" s="309" t="s">
        <v>148</v>
      </c>
      <c r="C186" s="649" t="s">
        <v>88</v>
      </c>
      <c r="D186" s="650"/>
      <c r="E186" s="652" t="s">
        <v>31</v>
      </c>
      <c r="F186" s="651">
        <v>1</v>
      </c>
      <c r="G186" s="653"/>
      <c r="H186" s="654"/>
      <c r="I186" s="655"/>
      <c r="J186" s="419"/>
      <c r="K186" s="219"/>
    </row>
    <row r="187" spans="2:11">
      <c r="B187" s="191"/>
      <c r="C187" s="345" t="s">
        <v>25</v>
      </c>
      <c r="D187" s="349"/>
      <c r="E187" s="376"/>
      <c r="F187" s="352"/>
      <c r="G187" s="646"/>
      <c r="H187" s="550"/>
      <c r="I187" s="631"/>
      <c r="J187" s="420"/>
      <c r="K187" s="219"/>
    </row>
    <row r="188" spans="2:11">
      <c r="B188" s="190" t="s">
        <v>149</v>
      </c>
      <c r="C188" s="656" t="s">
        <v>91</v>
      </c>
      <c r="D188" s="662"/>
      <c r="E188" s="659" t="s">
        <v>70</v>
      </c>
      <c r="F188" s="658">
        <v>1</v>
      </c>
      <c r="G188" s="648"/>
      <c r="H188" s="660"/>
      <c r="I188" s="661"/>
      <c r="J188" s="418"/>
      <c r="K188" s="14"/>
    </row>
    <row r="189" spans="2:11">
      <c r="B189" s="191"/>
      <c r="C189" s="345" t="s">
        <v>28</v>
      </c>
      <c r="D189" s="671"/>
      <c r="E189" s="376"/>
      <c r="F189" s="352"/>
      <c r="G189" s="646"/>
      <c r="H189" s="550"/>
      <c r="I189" s="631"/>
      <c r="J189" s="420"/>
      <c r="K189" s="14"/>
    </row>
    <row r="190" spans="2:11">
      <c r="B190" s="309" t="s">
        <v>150</v>
      </c>
      <c r="C190" s="649" t="s">
        <v>93</v>
      </c>
      <c r="D190" s="650"/>
      <c r="E190" s="652" t="s">
        <v>51</v>
      </c>
      <c r="F190" s="663">
        <v>0.1</v>
      </c>
      <c r="G190" s="653"/>
      <c r="H190" s="654"/>
      <c r="I190" s="655"/>
      <c r="J190" s="419"/>
      <c r="K190" s="219"/>
    </row>
    <row r="191" spans="2:11">
      <c r="B191" s="191"/>
      <c r="C191" s="345" t="s">
        <v>25</v>
      </c>
      <c r="D191" s="349"/>
      <c r="E191" s="376"/>
      <c r="F191" s="352"/>
      <c r="G191" s="646"/>
      <c r="H191" s="550"/>
      <c r="I191" s="631"/>
      <c r="J191" s="420"/>
      <c r="K191" s="219"/>
    </row>
    <row r="192" spans="2:11">
      <c r="B192" s="190" t="s">
        <v>151</v>
      </c>
      <c r="C192" s="656" t="s">
        <v>95</v>
      </c>
      <c r="D192" s="662"/>
      <c r="E192" s="659" t="s">
        <v>70</v>
      </c>
      <c r="F192" s="658">
        <v>1</v>
      </c>
      <c r="G192" s="648"/>
      <c r="H192" s="660"/>
      <c r="I192" s="661"/>
      <c r="J192" s="418"/>
      <c r="K192" s="14"/>
    </row>
    <row r="193" spans="2:11">
      <c r="B193" s="191"/>
      <c r="C193" s="345" t="s">
        <v>28</v>
      </c>
      <c r="D193" s="671"/>
      <c r="E193" s="376"/>
      <c r="F193" s="352"/>
      <c r="G193" s="646"/>
      <c r="H193" s="550"/>
      <c r="I193" s="631"/>
      <c r="J193" s="420"/>
      <c r="K193" s="14"/>
    </row>
    <row r="194" spans="2:11">
      <c r="B194" s="309" t="s">
        <v>152</v>
      </c>
      <c r="C194" s="649" t="s">
        <v>97</v>
      </c>
      <c r="D194" s="665"/>
      <c r="E194" s="652" t="s">
        <v>51</v>
      </c>
      <c r="F194" s="663">
        <v>0.1</v>
      </c>
      <c r="G194" s="653"/>
      <c r="H194" s="654"/>
      <c r="I194" s="655"/>
      <c r="J194" s="419"/>
      <c r="K194" s="219"/>
    </row>
    <row r="195" spans="2:11">
      <c r="B195" s="191"/>
      <c r="C195" s="345" t="s">
        <v>25</v>
      </c>
      <c r="D195" s="664"/>
      <c r="E195" s="376"/>
      <c r="F195" s="352"/>
      <c r="G195" s="646"/>
      <c r="H195" s="550"/>
      <c r="I195" s="631"/>
      <c r="J195" s="420"/>
      <c r="K195" s="219"/>
    </row>
    <row r="196" spans="2:11" ht="25.5">
      <c r="B196" s="190" t="s">
        <v>153</v>
      </c>
      <c r="C196" s="657" t="s">
        <v>99</v>
      </c>
      <c r="D196" s="662"/>
      <c r="E196" s="659" t="s">
        <v>70</v>
      </c>
      <c r="F196" s="658">
        <v>1</v>
      </c>
      <c r="G196" s="648"/>
      <c r="H196" s="660"/>
      <c r="I196" s="661"/>
      <c r="J196" s="418"/>
      <c r="K196" s="14"/>
    </row>
    <row r="197" spans="2:11">
      <c r="B197" s="191"/>
      <c r="C197" s="346" t="s">
        <v>67</v>
      </c>
      <c r="D197" s="671"/>
      <c r="E197" s="376"/>
      <c r="F197" s="352"/>
      <c r="G197" s="646"/>
      <c r="H197" s="550"/>
      <c r="I197" s="631"/>
      <c r="J197" s="420"/>
      <c r="K197" s="14"/>
    </row>
    <row r="198" spans="2:11" ht="25.5">
      <c r="B198" s="309" t="s">
        <v>154</v>
      </c>
      <c r="C198" s="650" t="s">
        <v>155</v>
      </c>
      <c r="D198" s="650"/>
      <c r="E198" s="652" t="s">
        <v>51</v>
      </c>
      <c r="F198" s="663">
        <v>0.1</v>
      </c>
      <c r="G198" s="653"/>
      <c r="H198" s="654"/>
      <c r="I198" s="655"/>
      <c r="J198" s="419"/>
      <c r="K198" s="219"/>
    </row>
    <row r="199" spans="2:11">
      <c r="B199" s="191"/>
      <c r="C199" s="345" t="s">
        <v>25</v>
      </c>
      <c r="D199" s="349"/>
      <c r="E199" s="376"/>
      <c r="F199" s="352"/>
      <c r="G199" s="646"/>
      <c r="H199" s="550"/>
      <c r="I199" s="631"/>
      <c r="J199" s="420"/>
      <c r="K199" s="219"/>
    </row>
    <row r="200" spans="2:11" ht="38.25" customHeight="1">
      <c r="B200" s="190" t="s">
        <v>156</v>
      </c>
      <c r="C200" s="657" t="s">
        <v>103</v>
      </c>
      <c r="D200" s="662"/>
      <c r="E200" s="659" t="s">
        <v>70</v>
      </c>
      <c r="F200" s="658">
        <v>1</v>
      </c>
      <c r="G200" s="648"/>
      <c r="H200" s="660"/>
      <c r="I200" s="661"/>
      <c r="J200" s="418"/>
      <c r="K200" s="14"/>
    </row>
    <row r="201" spans="2:11" ht="12" customHeight="1">
      <c r="B201" s="191"/>
      <c r="C201" s="346" t="s">
        <v>67</v>
      </c>
      <c r="D201" s="349"/>
      <c r="E201" s="376"/>
      <c r="F201" s="352"/>
      <c r="G201" s="646"/>
      <c r="H201" s="550"/>
      <c r="I201" s="631"/>
      <c r="J201" s="420"/>
      <c r="K201" s="219"/>
    </row>
    <row r="202" spans="2:11" ht="25.5">
      <c r="B202" s="309" t="s">
        <v>157</v>
      </c>
      <c r="C202" s="650" t="s">
        <v>158</v>
      </c>
      <c r="D202" s="650"/>
      <c r="E202" s="652" t="s">
        <v>51</v>
      </c>
      <c r="F202" s="663">
        <v>0.1</v>
      </c>
      <c r="G202" s="653"/>
      <c r="H202" s="654"/>
      <c r="I202" s="655"/>
      <c r="J202" s="419"/>
      <c r="K202" s="219"/>
    </row>
    <row r="203" spans="2:11">
      <c r="B203" s="194" t="s">
        <v>159</v>
      </c>
      <c r="C203" s="690" t="s">
        <v>108</v>
      </c>
      <c r="D203" s="950"/>
      <c r="E203" s="951"/>
      <c r="F203" s="952"/>
      <c r="G203" s="953"/>
      <c r="H203" s="954"/>
      <c r="I203" s="955"/>
      <c r="J203" s="956"/>
      <c r="K203" s="219"/>
    </row>
    <row r="204" spans="2:11" ht="25.5">
      <c r="B204" s="309" t="s">
        <v>160</v>
      </c>
      <c r="C204" s="1172" t="s">
        <v>161</v>
      </c>
      <c r="D204" s="309"/>
      <c r="E204" s="1026" t="s">
        <v>162</v>
      </c>
      <c r="F204" s="1026">
        <v>3</v>
      </c>
      <c r="G204" s="957"/>
      <c r="H204" s="958"/>
      <c r="I204" s="959"/>
      <c r="J204" s="960"/>
      <c r="K204" s="219"/>
    </row>
    <row r="205" spans="2:11">
      <c r="B205" s="309" t="s">
        <v>163</v>
      </c>
      <c r="C205" s="309" t="s">
        <v>164</v>
      </c>
      <c r="D205" s="309"/>
      <c r="E205" s="1026" t="s">
        <v>162</v>
      </c>
      <c r="F205" s="1026">
        <v>3</v>
      </c>
      <c r="G205" s="957"/>
      <c r="H205" s="958"/>
      <c r="I205" s="959"/>
      <c r="J205" s="960"/>
      <c r="K205" s="219"/>
    </row>
    <row r="206" spans="2:11" ht="51">
      <c r="B206" s="309" t="s">
        <v>1705</v>
      </c>
      <c r="C206" s="1172" t="s">
        <v>1704</v>
      </c>
      <c r="D206" s="1174"/>
      <c r="E206" s="1176" t="s">
        <v>70</v>
      </c>
      <c r="F206" s="1176" t="s">
        <v>1562</v>
      </c>
      <c r="G206" s="1175"/>
      <c r="H206" s="958"/>
      <c r="I206" s="959"/>
      <c r="J206" s="960"/>
      <c r="K206" s="219"/>
    </row>
    <row r="207" spans="2:11" ht="6" customHeight="1" thickBot="1">
      <c r="B207" s="204"/>
      <c r="C207" s="84"/>
      <c r="D207" s="250"/>
      <c r="E207" s="718"/>
      <c r="F207" s="1173"/>
      <c r="G207" s="961"/>
      <c r="H207" s="962"/>
      <c r="I207" s="963"/>
      <c r="J207" s="962"/>
      <c r="K207" s="14"/>
    </row>
    <row r="208" spans="2:11" ht="24" customHeight="1">
      <c r="B208" s="62"/>
      <c r="C208" s="63" t="s">
        <v>165</v>
      </c>
      <c r="D208" s="64"/>
      <c r="E208" s="65"/>
      <c r="F208" s="964"/>
      <c r="G208" s="965"/>
      <c r="H208" s="966"/>
      <c r="I208" s="965"/>
      <c r="J208" s="967"/>
      <c r="K208" s="14"/>
    </row>
    <row r="209" spans="2:11" ht="6" customHeight="1">
      <c r="B209" s="204"/>
      <c r="C209" s="84"/>
      <c r="D209" s="250"/>
      <c r="E209" s="82"/>
      <c r="H209" s="389"/>
      <c r="I209" s="569"/>
      <c r="J209" s="423"/>
      <c r="K209" s="14"/>
    </row>
    <row r="210" spans="2:11" ht="24" customHeight="1" thickBot="1">
      <c r="B210" s="62"/>
      <c r="C210" s="63" t="s">
        <v>166</v>
      </c>
      <c r="D210" s="64"/>
      <c r="E210" s="65"/>
      <c r="F210" s="276"/>
      <c r="G210" s="560"/>
      <c r="H210" s="387"/>
      <c r="I210" s="560"/>
      <c r="J210" s="422"/>
      <c r="K210" s="14"/>
    </row>
    <row r="211" spans="2:11" ht="5.25" customHeight="1" thickBot="1">
      <c r="B211" s="204"/>
      <c r="C211" s="84"/>
      <c r="D211" s="250"/>
      <c r="E211" s="82"/>
      <c r="H211" s="389"/>
      <c r="I211" s="569"/>
      <c r="J211" s="423"/>
      <c r="K211" s="14"/>
    </row>
    <row r="212" spans="2:11" ht="21.75" customHeight="1" thickBot="1">
      <c r="B212" s="62">
        <v>3</v>
      </c>
      <c r="C212" s="63" t="s">
        <v>167</v>
      </c>
      <c r="D212" s="64"/>
      <c r="E212" s="65"/>
      <c r="F212" s="276"/>
      <c r="G212" s="599"/>
      <c r="H212" s="387"/>
      <c r="I212" s="560"/>
      <c r="J212" s="422"/>
      <c r="K212" s="14"/>
    </row>
    <row r="213" spans="2:11">
      <c r="B213" s="189"/>
      <c r="C213" s="316" t="s">
        <v>25</v>
      </c>
      <c r="D213" s="74"/>
      <c r="E213" s="75"/>
      <c r="F213" s="277"/>
      <c r="G213" s="605"/>
      <c r="H213" s="393"/>
      <c r="I213" s="570"/>
      <c r="J213" s="425"/>
      <c r="K213" s="14"/>
    </row>
    <row r="214" spans="2:11" ht="76.5" customHeight="1">
      <c r="B214" s="190">
        <v>3.1</v>
      </c>
      <c r="C214" s="45" t="s">
        <v>168</v>
      </c>
      <c r="D214" s="46"/>
      <c r="E214" s="43" t="s">
        <v>31</v>
      </c>
      <c r="F214" s="273">
        <v>2</v>
      </c>
      <c r="G214" s="601"/>
      <c r="H214" s="382"/>
      <c r="I214" s="567"/>
      <c r="J214" s="418"/>
      <c r="K214" s="219"/>
    </row>
    <row r="215" spans="2:11">
      <c r="B215" s="191"/>
      <c r="C215" s="314" t="s">
        <v>169</v>
      </c>
      <c r="D215" s="70"/>
      <c r="E215" s="53"/>
      <c r="F215" s="278"/>
      <c r="G215" s="600"/>
      <c r="H215" s="384"/>
      <c r="I215" s="566"/>
      <c r="J215" s="420"/>
      <c r="K215" s="219"/>
    </row>
    <row r="216" spans="2:11">
      <c r="B216" s="309" t="s">
        <v>170</v>
      </c>
      <c r="C216" s="310" t="s">
        <v>171</v>
      </c>
      <c r="D216" s="311"/>
      <c r="E216" s="313" t="s">
        <v>31</v>
      </c>
      <c r="F216" s="312">
        <v>1</v>
      </c>
      <c r="G216" s="638"/>
      <c r="H216" s="385"/>
      <c r="I216" s="629"/>
      <c r="J216" s="419"/>
      <c r="K216" s="219"/>
    </row>
    <row r="217" spans="2:11" ht="4.5" customHeight="1">
      <c r="B217" s="191"/>
      <c r="C217" s="70"/>
      <c r="D217" s="70"/>
      <c r="E217" s="53"/>
      <c r="F217" s="278"/>
      <c r="G217" s="600"/>
      <c r="H217" s="384"/>
      <c r="I217" s="566"/>
      <c r="J217" s="420"/>
      <c r="K217" s="219"/>
    </row>
    <row r="218" spans="2:11">
      <c r="B218" s="309" t="s">
        <v>172</v>
      </c>
      <c r="C218" s="310" t="s">
        <v>173</v>
      </c>
      <c r="D218" s="311"/>
      <c r="E218" s="313" t="s">
        <v>31</v>
      </c>
      <c r="F218" s="312">
        <v>1</v>
      </c>
      <c r="G218" s="638"/>
      <c r="H218" s="385"/>
      <c r="I218" s="629"/>
      <c r="J218" s="419"/>
      <c r="K218" s="219"/>
    </row>
    <row r="219" spans="2:11" ht="4.5" customHeight="1">
      <c r="B219" s="191"/>
      <c r="C219" s="70"/>
      <c r="D219" s="70"/>
      <c r="E219" s="53"/>
      <c r="F219" s="278"/>
      <c r="G219" s="600"/>
      <c r="H219" s="384"/>
      <c r="I219" s="566"/>
      <c r="J219" s="420"/>
      <c r="K219" s="219"/>
    </row>
    <row r="220" spans="2:11">
      <c r="B220" s="309" t="s">
        <v>174</v>
      </c>
      <c r="C220" s="310" t="s">
        <v>175</v>
      </c>
      <c r="D220" s="311"/>
      <c r="E220" s="313" t="s">
        <v>31</v>
      </c>
      <c r="F220" s="312">
        <v>1</v>
      </c>
      <c r="G220" s="638"/>
      <c r="H220" s="385"/>
      <c r="I220" s="629"/>
      <c r="J220" s="419"/>
      <c r="K220" s="219"/>
    </row>
    <row r="221" spans="2:11" ht="4.5" customHeight="1">
      <c r="B221" s="191"/>
      <c r="C221" s="70"/>
      <c r="D221" s="70"/>
      <c r="E221" s="53"/>
      <c r="F221" s="278"/>
      <c r="G221" s="600"/>
      <c r="H221" s="384"/>
      <c r="I221" s="566"/>
      <c r="J221" s="420"/>
      <c r="K221" s="219"/>
    </row>
    <row r="222" spans="2:11">
      <c r="B222" s="309" t="s">
        <v>176</v>
      </c>
      <c r="C222" s="310" t="s">
        <v>177</v>
      </c>
      <c r="D222" s="311"/>
      <c r="E222" s="313" t="s">
        <v>178</v>
      </c>
      <c r="F222" s="312">
        <v>1</v>
      </c>
      <c r="G222" s="638"/>
      <c r="H222" s="385"/>
      <c r="I222" s="629"/>
      <c r="J222" s="419"/>
      <c r="K222" s="219"/>
    </row>
    <row r="223" spans="2:11" ht="4.5" customHeight="1">
      <c r="B223" s="191"/>
      <c r="C223" s="70"/>
      <c r="D223" s="70"/>
      <c r="E223" s="53"/>
      <c r="F223" s="278"/>
      <c r="G223" s="600"/>
      <c r="H223" s="384"/>
      <c r="I223" s="566"/>
      <c r="J223" s="420"/>
      <c r="K223" s="219"/>
    </row>
    <row r="224" spans="2:11">
      <c r="B224" s="309" t="s">
        <v>179</v>
      </c>
      <c r="C224" s="310" t="s">
        <v>180</v>
      </c>
      <c r="D224" s="311"/>
      <c r="E224" s="313" t="s">
        <v>31</v>
      </c>
      <c r="F224" s="312">
        <v>1</v>
      </c>
      <c r="G224" s="638"/>
      <c r="H224" s="385"/>
      <c r="I224" s="629"/>
      <c r="J224" s="419"/>
      <c r="K224" s="219"/>
    </row>
    <row r="225" spans="2:11" ht="4.5" customHeight="1">
      <c r="B225" s="191"/>
      <c r="C225" s="70"/>
      <c r="D225" s="70"/>
      <c r="E225" s="53"/>
      <c r="F225" s="278"/>
      <c r="G225" s="600"/>
      <c r="H225" s="384"/>
      <c r="I225" s="566"/>
      <c r="J225" s="420"/>
      <c r="K225" s="219"/>
    </row>
    <row r="226" spans="2:11">
      <c r="B226" s="309" t="s">
        <v>181</v>
      </c>
      <c r="C226" s="310" t="s">
        <v>182</v>
      </c>
      <c r="D226" s="311"/>
      <c r="E226" s="313" t="s">
        <v>31</v>
      </c>
      <c r="F226" s="312">
        <v>1</v>
      </c>
      <c r="G226" s="638"/>
      <c r="H226" s="385"/>
      <c r="I226" s="629"/>
      <c r="J226" s="419"/>
      <c r="K226" s="219"/>
    </row>
    <row r="227" spans="2:11" ht="4.5" customHeight="1">
      <c r="B227" s="191"/>
      <c r="C227" s="70"/>
      <c r="D227" s="70"/>
      <c r="E227" s="53"/>
      <c r="F227" s="278"/>
      <c r="G227" s="600"/>
      <c r="H227" s="384"/>
      <c r="I227" s="566"/>
      <c r="J227" s="420"/>
      <c r="K227" s="219"/>
    </row>
    <row r="228" spans="2:11">
      <c r="B228" s="309" t="s">
        <v>183</v>
      </c>
      <c r="C228" s="310" t="s">
        <v>184</v>
      </c>
      <c r="D228" s="311"/>
      <c r="E228" s="313" t="s">
        <v>31</v>
      </c>
      <c r="F228" s="312">
        <v>1</v>
      </c>
      <c r="G228" s="638"/>
      <c r="H228" s="385"/>
      <c r="I228" s="629"/>
      <c r="J228" s="419"/>
      <c r="K228" s="219"/>
    </row>
    <row r="229" spans="2:11" ht="4.5" customHeight="1">
      <c r="B229" s="191"/>
      <c r="C229" s="70"/>
      <c r="D229" s="70"/>
      <c r="E229" s="53"/>
      <c r="F229" s="278"/>
      <c r="G229" s="600"/>
      <c r="H229" s="384"/>
      <c r="I229" s="566"/>
      <c r="J229" s="420"/>
      <c r="K229" s="219"/>
    </row>
    <row r="230" spans="2:11">
      <c r="B230" s="309" t="s">
        <v>185</v>
      </c>
      <c r="C230" s="310" t="s">
        <v>186</v>
      </c>
      <c r="D230" s="311"/>
      <c r="E230" s="313" t="s">
        <v>31</v>
      </c>
      <c r="F230" s="312">
        <v>1</v>
      </c>
      <c r="G230" s="638"/>
      <c r="H230" s="385"/>
      <c r="I230" s="629"/>
      <c r="J230" s="419"/>
      <c r="K230" s="219"/>
    </row>
    <row r="231" spans="2:11" ht="4.5" customHeight="1">
      <c r="B231" s="191"/>
      <c r="C231" s="70"/>
      <c r="D231" s="70"/>
      <c r="E231" s="53"/>
      <c r="F231" s="278"/>
      <c r="G231" s="600"/>
      <c r="H231" s="384"/>
      <c r="I231" s="566"/>
      <c r="J231" s="420"/>
      <c r="K231" s="219"/>
    </row>
    <row r="232" spans="2:11">
      <c r="B232" s="309" t="s">
        <v>187</v>
      </c>
      <c r="C232" s="310" t="s">
        <v>188</v>
      </c>
      <c r="D232" s="311"/>
      <c r="E232" s="313" t="s">
        <v>31</v>
      </c>
      <c r="F232" s="312">
        <v>1</v>
      </c>
      <c r="G232" s="638"/>
      <c r="H232" s="385"/>
      <c r="I232" s="629"/>
      <c r="J232" s="419"/>
      <c r="K232" s="219"/>
    </row>
    <row r="233" spans="2:11" ht="4.5" customHeight="1">
      <c r="B233" s="191"/>
      <c r="C233" s="70"/>
      <c r="D233" s="70"/>
      <c r="E233" s="53"/>
      <c r="F233" s="278"/>
      <c r="G233" s="600"/>
      <c r="H233" s="384"/>
      <c r="I233" s="566"/>
      <c r="J233" s="420"/>
      <c r="K233" s="219"/>
    </row>
    <row r="234" spans="2:11">
      <c r="B234" s="309" t="s">
        <v>189</v>
      </c>
      <c r="C234" s="310" t="s">
        <v>190</v>
      </c>
      <c r="D234" s="311"/>
      <c r="E234" s="313" t="s">
        <v>31</v>
      </c>
      <c r="F234" s="312">
        <v>1</v>
      </c>
      <c r="G234" s="638"/>
      <c r="H234" s="385"/>
      <c r="I234" s="629"/>
      <c r="J234" s="419"/>
      <c r="K234" s="219"/>
    </row>
    <row r="235" spans="2:11" ht="4.5" customHeight="1">
      <c r="B235" s="191"/>
      <c r="C235" s="70"/>
      <c r="D235" s="70"/>
      <c r="E235" s="53"/>
      <c r="F235" s="278"/>
      <c r="G235" s="600"/>
      <c r="H235" s="384"/>
      <c r="I235" s="566"/>
      <c r="J235" s="420"/>
      <c r="K235" s="219"/>
    </row>
    <row r="236" spans="2:11">
      <c r="B236" s="309" t="s">
        <v>191</v>
      </c>
      <c r="C236" s="310" t="s">
        <v>192</v>
      </c>
      <c r="D236" s="311"/>
      <c r="E236" s="313" t="s">
        <v>31</v>
      </c>
      <c r="F236" s="312">
        <v>2</v>
      </c>
      <c r="G236" s="638"/>
      <c r="H236" s="385"/>
      <c r="I236" s="629"/>
      <c r="J236" s="419"/>
      <c r="K236" s="219"/>
    </row>
    <row r="237" spans="2:11" ht="4.5" customHeight="1">
      <c r="B237" s="191"/>
      <c r="C237" s="70"/>
      <c r="D237" s="70"/>
      <c r="E237" s="53"/>
      <c r="F237" s="278"/>
      <c r="G237" s="600"/>
      <c r="H237" s="384"/>
      <c r="I237" s="566"/>
      <c r="J237" s="420"/>
      <c r="K237" s="219"/>
    </row>
    <row r="238" spans="2:11">
      <c r="B238" s="309" t="s">
        <v>193</v>
      </c>
      <c r="C238" s="310" t="s">
        <v>194</v>
      </c>
      <c r="D238" s="311"/>
      <c r="E238" s="313" t="s">
        <v>31</v>
      </c>
      <c r="F238" s="312">
        <v>1</v>
      </c>
      <c r="G238" s="638"/>
      <c r="H238" s="385"/>
      <c r="I238" s="629"/>
      <c r="J238" s="419"/>
      <c r="K238" s="219"/>
    </row>
    <row r="239" spans="2:11" ht="4.5" customHeight="1">
      <c r="B239" s="191"/>
      <c r="C239" s="70"/>
      <c r="D239" s="70"/>
      <c r="E239" s="53"/>
      <c r="F239" s="278"/>
      <c r="G239" s="600"/>
      <c r="H239" s="384"/>
      <c r="I239" s="566"/>
      <c r="J239" s="420"/>
      <c r="K239" s="219"/>
    </row>
    <row r="240" spans="2:11">
      <c r="B240" s="309" t="s">
        <v>195</v>
      </c>
      <c r="C240" s="310" t="s">
        <v>196</v>
      </c>
      <c r="D240" s="311"/>
      <c r="E240" s="313" t="s">
        <v>31</v>
      </c>
      <c r="F240" s="312">
        <v>1</v>
      </c>
      <c r="G240" s="638"/>
      <c r="H240" s="385"/>
      <c r="I240" s="629"/>
      <c r="J240" s="419"/>
      <c r="K240" s="219"/>
    </row>
    <row r="241" spans="2:11" ht="4.5" customHeight="1">
      <c r="B241" s="191"/>
      <c r="C241" s="70"/>
      <c r="D241" s="70"/>
      <c r="E241" s="53"/>
      <c r="F241" s="278"/>
      <c r="G241" s="600"/>
      <c r="H241" s="384"/>
      <c r="I241" s="566"/>
      <c r="J241" s="420"/>
      <c r="K241" s="219"/>
    </row>
    <row r="242" spans="2:11">
      <c r="B242" s="309" t="s">
        <v>197</v>
      </c>
      <c r="C242" s="310" t="s">
        <v>198</v>
      </c>
      <c r="D242" s="416"/>
      <c r="E242" s="313" t="s">
        <v>178</v>
      </c>
      <c r="F242" s="312">
        <v>1</v>
      </c>
      <c r="G242" s="638"/>
      <c r="H242" s="385"/>
      <c r="I242" s="629"/>
      <c r="J242" s="419"/>
      <c r="K242" s="219"/>
    </row>
    <row r="243" spans="2:11" ht="4.5" customHeight="1">
      <c r="B243" s="191"/>
      <c r="C243" s="70"/>
      <c r="D243" s="70"/>
      <c r="E243" s="53"/>
      <c r="F243" s="278"/>
      <c r="G243" s="600"/>
      <c r="H243" s="384"/>
      <c r="I243" s="566"/>
      <c r="J243" s="420"/>
      <c r="K243" s="219"/>
    </row>
    <row r="244" spans="2:11" ht="25.5">
      <c r="B244" s="309" t="s">
        <v>199</v>
      </c>
      <c r="C244" s="310" t="s">
        <v>200</v>
      </c>
      <c r="D244" s="311"/>
      <c r="E244" s="313" t="s">
        <v>31</v>
      </c>
      <c r="F244" s="312" t="s">
        <v>201</v>
      </c>
      <c r="G244" s="638"/>
      <c r="H244" s="385"/>
      <c r="I244" s="629"/>
      <c r="J244" s="419"/>
      <c r="K244" s="219"/>
    </row>
    <row r="245" spans="2:11" ht="4.5" customHeight="1">
      <c r="B245" s="191"/>
      <c r="C245" s="70"/>
      <c r="D245" s="70"/>
      <c r="E245" s="53"/>
      <c r="F245" s="278"/>
      <c r="G245" s="600"/>
      <c r="H245" s="384"/>
      <c r="I245" s="566"/>
      <c r="J245" s="420"/>
      <c r="K245" s="219"/>
    </row>
    <row r="246" spans="2:11" ht="25.5">
      <c r="B246" s="309" t="s">
        <v>202</v>
      </c>
      <c r="C246" s="310" t="s">
        <v>203</v>
      </c>
      <c r="D246" s="311"/>
      <c r="E246" s="313" t="s">
        <v>31</v>
      </c>
      <c r="F246" s="312" t="s">
        <v>204</v>
      </c>
      <c r="G246" s="638"/>
      <c r="H246" s="385"/>
      <c r="I246" s="629"/>
      <c r="J246" s="419"/>
      <c r="K246" s="219"/>
    </row>
    <row r="247" spans="2:11" ht="4.5" customHeight="1">
      <c r="B247" s="191"/>
      <c r="C247" s="70"/>
      <c r="D247" s="70"/>
      <c r="E247" s="53"/>
      <c r="F247" s="278"/>
      <c r="G247" s="600"/>
      <c r="H247" s="384"/>
      <c r="I247" s="566"/>
      <c r="J247" s="420"/>
      <c r="K247" s="219"/>
    </row>
    <row r="248" spans="2:11">
      <c r="B248" s="309" t="s">
        <v>205</v>
      </c>
      <c r="C248" s="310" t="s">
        <v>206</v>
      </c>
      <c r="D248" s="311"/>
      <c r="E248" s="313" t="s">
        <v>31</v>
      </c>
      <c r="F248" s="312">
        <v>1</v>
      </c>
      <c r="G248" s="638"/>
      <c r="H248" s="385"/>
      <c r="I248" s="629"/>
      <c r="J248" s="419"/>
      <c r="K248" s="219"/>
    </row>
    <row r="249" spans="2:11" ht="4.5" customHeight="1">
      <c r="B249" s="191"/>
      <c r="C249" s="70"/>
      <c r="D249" s="70"/>
      <c r="E249" s="53"/>
      <c r="F249" s="278"/>
      <c r="G249" s="600"/>
      <c r="H249" s="384"/>
      <c r="I249" s="566"/>
      <c r="J249" s="420"/>
      <c r="K249" s="219"/>
    </row>
    <row r="250" spans="2:11">
      <c r="B250" s="309" t="s">
        <v>207</v>
      </c>
      <c r="C250" s="310" t="s">
        <v>208</v>
      </c>
      <c r="D250" s="311"/>
      <c r="E250" s="313" t="s">
        <v>178</v>
      </c>
      <c r="F250" s="312">
        <v>1</v>
      </c>
      <c r="G250" s="638"/>
      <c r="H250" s="385"/>
      <c r="I250" s="629"/>
      <c r="J250" s="419"/>
      <c r="K250" s="219"/>
    </row>
    <row r="251" spans="2:11" ht="4.5" customHeight="1">
      <c r="B251" s="191"/>
      <c r="C251" s="70"/>
      <c r="D251" s="70"/>
      <c r="E251" s="53"/>
      <c r="F251" s="278"/>
      <c r="G251" s="600"/>
      <c r="H251" s="384"/>
      <c r="I251" s="566"/>
      <c r="J251" s="420"/>
      <c r="K251" s="219"/>
    </row>
    <row r="252" spans="2:11">
      <c r="B252" s="191"/>
      <c r="C252" s="314" t="s">
        <v>209</v>
      </c>
      <c r="D252" s="51"/>
      <c r="E252" s="53"/>
      <c r="F252" s="278"/>
      <c r="G252" s="600"/>
      <c r="H252" s="384"/>
      <c r="I252" s="566"/>
      <c r="J252" s="420"/>
      <c r="K252" s="219"/>
    </row>
    <row r="253" spans="2:11" ht="4.5" customHeight="1">
      <c r="B253" s="191"/>
      <c r="C253" s="70"/>
      <c r="D253" s="70"/>
      <c r="E253" s="53"/>
      <c r="F253" s="278"/>
      <c r="G253" s="600"/>
      <c r="H253" s="384"/>
      <c r="I253" s="566"/>
      <c r="J253" s="420"/>
      <c r="K253" s="219"/>
    </row>
    <row r="254" spans="2:11" ht="51">
      <c r="B254" s="309" t="s">
        <v>210</v>
      </c>
      <c r="C254" s="310" t="s">
        <v>211</v>
      </c>
      <c r="D254" s="416"/>
      <c r="E254" s="313" t="s">
        <v>212</v>
      </c>
      <c r="F254" s="312" t="s">
        <v>213</v>
      </c>
      <c r="G254" s="638"/>
      <c r="H254" s="385"/>
      <c r="I254" s="629"/>
      <c r="J254" s="419"/>
      <c r="K254" s="219"/>
    </row>
    <row r="255" spans="2:11" ht="4.5" customHeight="1">
      <c r="B255" s="191"/>
      <c r="C255" s="70"/>
      <c r="D255" s="504"/>
      <c r="E255" s="53"/>
      <c r="F255" s="278"/>
      <c r="G255" s="600"/>
      <c r="H255" s="384"/>
      <c r="I255" s="566"/>
      <c r="J255" s="420"/>
      <c r="K255" s="219"/>
    </row>
    <row r="256" spans="2:11" ht="51">
      <c r="B256" s="309" t="s">
        <v>214</v>
      </c>
      <c r="C256" s="310" t="s">
        <v>215</v>
      </c>
      <c r="D256" s="417"/>
      <c r="E256" s="313" t="s">
        <v>216</v>
      </c>
      <c r="F256" s="312" t="s">
        <v>217</v>
      </c>
      <c r="G256" s="638"/>
      <c r="H256" s="385"/>
      <c r="I256" s="629"/>
      <c r="J256" s="419"/>
      <c r="K256" s="219"/>
    </row>
    <row r="257" spans="2:11">
      <c r="B257" s="189"/>
      <c r="C257" s="316" t="s">
        <v>25</v>
      </c>
      <c r="D257" s="74"/>
      <c r="E257" s="75"/>
      <c r="F257" s="277"/>
      <c r="G257" s="605"/>
      <c r="H257" s="393"/>
      <c r="I257" s="570"/>
      <c r="J257" s="425"/>
      <c r="K257" s="14"/>
    </row>
    <row r="258" spans="2:11" ht="38.25">
      <c r="B258" s="196">
        <v>3.2</v>
      </c>
      <c r="C258" s="124" t="s">
        <v>218</v>
      </c>
      <c r="D258" s="125"/>
      <c r="E258" s="127" t="s">
        <v>31</v>
      </c>
      <c r="F258" s="280">
        <v>2</v>
      </c>
      <c r="G258" s="606"/>
      <c r="H258" s="394"/>
      <c r="I258" s="606"/>
      <c r="J258" s="426"/>
      <c r="K258" s="14"/>
    </row>
    <row r="259" spans="2:11">
      <c r="B259" s="191"/>
      <c r="C259" s="314" t="s">
        <v>169</v>
      </c>
      <c r="D259" s="51"/>
      <c r="E259" s="53"/>
      <c r="F259" s="278"/>
      <c r="G259" s="605"/>
      <c r="H259" s="384"/>
      <c r="I259" s="570"/>
      <c r="J259" s="420"/>
      <c r="K259" s="14"/>
    </row>
    <row r="260" spans="2:11">
      <c r="B260" s="196" t="s">
        <v>219</v>
      </c>
      <c r="C260" s="124" t="s">
        <v>220</v>
      </c>
      <c r="D260" s="125"/>
      <c r="E260" s="127" t="s">
        <v>51</v>
      </c>
      <c r="F260" s="1105">
        <v>0.2</v>
      </c>
      <c r="G260" s="606"/>
      <c r="H260" s="396"/>
      <c r="I260" s="606"/>
      <c r="J260" s="426"/>
      <c r="K260" s="14"/>
    </row>
    <row r="261" spans="2:11">
      <c r="B261" s="191"/>
      <c r="C261" s="316" t="s">
        <v>25</v>
      </c>
      <c r="D261" s="51"/>
      <c r="E261" s="53"/>
      <c r="F261" s="278"/>
      <c r="G261" s="600"/>
      <c r="H261" s="384"/>
      <c r="I261" s="566"/>
      <c r="J261" s="420"/>
      <c r="K261" s="14"/>
    </row>
    <row r="262" spans="2:11" ht="25.5">
      <c r="B262" s="190">
        <v>3.3</v>
      </c>
      <c r="C262" s="45" t="s">
        <v>221</v>
      </c>
      <c r="D262" s="46"/>
      <c r="E262" s="43" t="s">
        <v>31</v>
      </c>
      <c r="F262" s="273">
        <v>2</v>
      </c>
      <c r="G262" s="601"/>
      <c r="H262" s="382"/>
      <c r="I262" s="567"/>
      <c r="J262" s="418"/>
      <c r="K262" s="14"/>
    </row>
    <row r="263" spans="2:11" ht="4.5" customHeight="1">
      <c r="B263" s="191"/>
      <c r="C263" s="70"/>
      <c r="D263" s="70"/>
      <c r="E263" s="53"/>
      <c r="F263" s="278"/>
      <c r="G263" s="600"/>
      <c r="H263" s="384"/>
      <c r="I263" s="566"/>
      <c r="J263" s="420"/>
      <c r="K263" s="219"/>
    </row>
    <row r="264" spans="2:11">
      <c r="B264" s="209" t="s">
        <v>222</v>
      </c>
      <c r="C264" s="56" t="s">
        <v>223</v>
      </c>
      <c r="D264" s="57"/>
      <c r="E264" s="58" t="s">
        <v>31</v>
      </c>
      <c r="F264" s="282">
        <v>6</v>
      </c>
      <c r="G264" s="601"/>
      <c r="H264" s="382"/>
      <c r="I264" s="567"/>
      <c r="J264" s="418"/>
      <c r="K264" s="14"/>
    </row>
    <row r="265" spans="2:11" ht="15" customHeight="1">
      <c r="B265" s="191"/>
      <c r="C265" s="314" t="s">
        <v>224</v>
      </c>
      <c r="D265" s="70"/>
      <c r="E265" s="53"/>
      <c r="F265" s="278"/>
      <c r="G265" s="600"/>
      <c r="H265" s="384"/>
      <c r="I265" s="566"/>
      <c r="J265" s="420"/>
      <c r="K265" s="219"/>
    </row>
    <row r="266" spans="2:11">
      <c r="B266" s="309" t="s">
        <v>225</v>
      </c>
      <c r="C266" s="310" t="s">
        <v>223</v>
      </c>
      <c r="D266" s="311"/>
      <c r="E266" s="313" t="s">
        <v>31</v>
      </c>
      <c r="F266" s="312">
        <v>1</v>
      </c>
      <c r="G266" s="638"/>
      <c r="H266" s="385"/>
      <c r="I266" s="629"/>
      <c r="J266" s="419"/>
      <c r="K266" s="219"/>
    </row>
    <row r="267" spans="2:11" ht="5.25" customHeight="1" thickBot="1">
      <c r="B267" s="204"/>
      <c r="C267" s="308"/>
      <c r="D267" s="250"/>
      <c r="E267" s="285"/>
      <c r="F267" s="288"/>
      <c r="H267" s="389"/>
      <c r="I267" s="569"/>
      <c r="J267" s="423"/>
      <c r="K267" s="14"/>
    </row>
    <row r="268" spans="2:11" ht="26.25" customHeight="1" thickBot="1">
      <c r="B268" s="62"/>
      <c r="C268" s="63" t="s">
        <v>226</v>
      </c>
      <c r="D268" s="64"/>
      <c r="E268" s="65"/>
      <c r="F268" s="276"/>
      <c r="G268" s="560"/>
      <c r="H268" s="387"/>
      <c r="I268" s="560"/>
      <c r="J268" s="422"/>
      <c r="K268" s="14"/>
    </row>
    <row r="269" spans="2:11" ht="5.25" customHeight="1" thickBot="1">
      <c r="B269" s="204"/>
      <c r="C269" s="308"/>
      <c r="D269" s="250"/>
      <c r="E269" s="285"/>
      <c r="F269" s="288"/>
      <c r="H269" s="389"/>
      <c r="I269" s="569"/>
      <c r="J269" s="423"/>
      <c r="K269" s="14"/>
    </row>
    <row r="270" spans="2:11" ht="26.25" customHeight="1" thickBot="1">
      <c r="B270" s="62"/>
      <c r="C270" s="63" t="s">
        <v>227</v>
      </c>
      <c r="D270" s="64"/>
      <c r="E270" s="65"/>
      <c r="F270" s="276"/>
      <c r="G270" s="560"/>
      <c r="H270" s="387"/>
      <c r="I270" s="560"/>
      <c r="J270" s="422"/>
      <c r="K270" s="14"/>
    </row>
    <row r="271" spans="2:11" ht="4.5" customHeight="1" thickBot="1">
      <c r="B271" s="189"/>
      <c r="C271" s="73"/>
      <c r="D271" s="74"/>
      <c r="E271" s="75"/>
      <c r="F271" s="277"/>
      <c r="G271" s="605"/>
      <c r="H271" s="393"/>
      <c r="I271" s="570"/>
      <c r="J271" s="425"/>
      <c r="K271" s="14"/>
    </row>
    <row r="272" spans="2:11" ht="13.5" thickBot="1">
      <c r="B272" s="62" t="s">
        <v>228</v>
      </c>
      <c r="C272" s="63" t="s">
        <v>229</v>
      </c>
      <c r="D272" s="64"/>
      <c r="E272" s="65"/>
      <c r="F272" s="276"/>
      <c r="G272" s="599"/>
      <c r="H272" s="387"/>
      <c r="I272" s="560"/>
      <c r="J272" s="422"/>
      <c r="K272" s="14"/>
    </row>
    <row r="273" spans="2:11">
      <c r="B273" s="191"/>
      <c r="C273" s="316" t="s">
        <v>25</v>
      </c>
      <c r="D273" s="51"/>
      <c r="E273" s="53"/>
      <c r="F273" s="278"/>
      <c r="G273" s="600"/>
      <c r="H273" s="384"/>
      <c r="I273" s="566"/>
      <c r="J273" s="420"/>
      <c r="K273" s="14"/>
    </row>
    <row r="274" spans="2:11" ht="38.25">
      <c r="B274" s="190" t="s">
        <v>230</v>
      </c>
      <c r="C274" s="45" t="s">
        <v>231</v>
      </c>
      <c r="D274" s="46"/>
      <c r="E274" s="43" t="s">
        <v>31</v>
      </c>
      <c r="F274" s="273">
        <v>2</v>
      </c>
      <c r="G274" s="601"/>
      <c r="H274" s="382"/>
      <c r="I274" s="567"/>
      <c r="J274" s="418"/>
      <c r="K274" s="219"/>
    </row>
    <row r="275" spans="2:11" ht="13.5" customHeight="1">
      <c r="B275" s="191"/>
      <c r="C275" s="314" t="s">
        <v>169</v>
      </c>
      <c r="D275" s="70"/>
      <c r="E275" s="53"/>
      <c r="F275" s="278"/>
      <c r="G275" s="600"/>
      <c r="H275" s="384"/>
      <c r="I275" s="566"/>
      <c r="J275" s="420"/>
      <c r="K275" s="219"/>
    </row>
    <row r="276" spans="2:11">
      <c r="B276" s="309" t="s">
        <v>232</v>
      </c>
      <c r="C276" s="310" t="s">
        <v>233</v>
      </c>
      <c r="D276" s="311"/>
      <c r="E276" s="313" t="s">
        <v>31</v>
      </c>
      <c r="F276" s="312">
        <v>1</v>
      </c>
      <c r="G276" s="638"/>
      <c r="H276" s="385"/>
      <c r="I276" s="629"/>
      <c r="J276" s="419"/>
      <c r="K276" s="219"/>
    </row>
    <row r="277" spans="2:11" ht="4.5" customHeight="1">
      <c r="B277" s="191"/>
      <c r="C277" s="70"/>
      <c r="D277" s="70"/>
      <c r="E277" s="53"/>
      <c r="F277" s="278"/>
      <c r="G277" s="600"/>
      <c r="H277" s="384"/>
      <c r="I277" s="566"/>
      <c r="J277" s="420"/>
      <c r="K277" s="219"/>
    </row>
    <row r="278" spans="2:11">
      <c r="B278" s="309" t="s">
        <v>234</v>
      </c>
      <c r="C278" s="310" t="s">
        <v>184</v>
      </c>
      <c r="D278" s="311"/>
      <c r="E278" s="313" t="s">
        <v>31</v>
      </c>
      <c r="F278" s="312">
        <v>1</v>
      </c>
      <c r="G278" s="638"/>
      <c r="H278" s="385"/>
      <c r="I278" s="629"/>
      <c r="J278" s="419"/>
      <c r="K278" s="219"/>
    </row>
    <row r="279" spans="2:11" ht="4.5" customHeight="1">
      <c r="B279" s="191"/>
      <c r="C279" s="70"/>
      <c r="D279" s="70"/>
      <c r="E279" s="53"/>
      <c r="F279" s="278"/>
      <c r="G279" s="600"/>
      <c r="H279" s="384"/>
      <c r="I279" s="566"/>
      <c r="J279" s="420"/>
      <c r="K279" s="219"/>
    </row>
    <row r="280" spans="2:11">
      <c r="B280" s="309" t="s">
        <v>235</v>
      </c>
      <c r="C280" s="310" t="s">
        <v>236</v>
      </c>
      <c r="D280" s="311"/>
      <c r="E280" s="313" t="s">
        <v>31</v>
      </c>
      <c r="F280" s="312">
        <v>1</v>
      </c>
      <c r="G280" s="638"/>
      <c r="H280" s="385"/>
      <c r="I280" s="629"/>
      <c r="J280" s="419"/>
      <c r="K280" s="219"/>
    </row>
    <row r="281" spans="2:11" ht="4.5" customHeight="1">
      <c r="B281" s="191"/>
      <c r="C281" s="70"/>
      <c r="D281" s="70"/>
      <c r="E281" s="53"/>
      <c r="F281" s="278"/>
      <c r="G281" s="600"/>
      <c r="H281" s="384"/>
      <c r="I281" s="566"/>
      <c r="J281" s="420"/>
      <c r="K281" s="219"/>
    </row>
    <row r="282" spans="2:11">
      <c r="B282" s="309" t="s">
        <v>237</v>
      </c>
      <c r="C282" s="310" t="s">
        <v>194</v>
      </c>
      <c r="D282" s="311"/>
      <c r="E282" s="313" t="s">
        <v>31</v>
      </c>
      <c r="F282" s="312">
        <v>1</v>
      </c>
      <c r="G282" s="638"/>
      <c r="H282" s="385"/>
      <c r="I282" s="629"/>
      <c r="J282" s="419"/>
      <c r="K282" s="219"/>
    </row>
    <row r="283" spans="2:11" ht="4.5" customHeight="1">
      <c r="B283" s="191"/>
      <c r="C283" s="70"/>
      <c r="D283" s="70"/>
      <c r="E283" s="53"/>
      <c r="F283" s="278"/>
      <c r="G283" s="600"/>
      <c r="H283" s="384"/>
      <c r="I283" s="566"/>
      <c r="J283" s="420"/>
      <c r="K283" s="219"/>
    </row>
    <row r="284" spans="2:11">
      <c r="B284" s="309" t="s">
        <v>238</v>
      </c>
      <c r="C284" s="310" t="s">
        <v>196</v>
      </c>
      <c r="D284" s="311"/>
      <c r="E284" s="313" t="s">
        <v>31</v>
      </c>
      <c r="F284" s="312">
        <v>1</v>
      </c>
      <c r="G284" s="638"/>
      <c r="H284" s="385"/>
      <c r="I284" s="629"/>
      <c r="J284" s="419"/>
      <c r="K284" s="219"/>
    </row>
    <row r="285" spans="2:11" ht="4.5" customHeight="1">
      <c r="B285" s="191"/>
      <c r="C285" s="70"/>
      <c r="D285" s="70"/>
      <c r="E285" s="53"/>
      <c r="F285" s="278"/>
      <c r="G285" s="600"/>
      <c r="H285" s="384"/>
      <c r="I285" s="566"/>
      <c r="J285" s="420"/>
      <c r="K285" s="219"/>
    </row>
    <row r="286" spans="2:11">
      <c r="B286" s="309" t="s">
        <v>239</v>
      </c>
      <c r="C286" s="310" t="s">
        <v>208</v>
      </c>
      <c r="D286" s="311"/>
      <c r="E286" s="313" t="s">
        <v>178</v>
      </c>
      <c r="F286" s="312">
        <v>1</v>
      </c>
      <c r="G286" s="638"/>
      <c r="H286" s="385"/>
      <c r="I286" s="629"/>
      <c r="J286" s="419"/>
      <c r="K286" s="219"/>
    </row>
    <row r="287" spans="2:11">
      <c r="B287" s="191"/>
      <c r="C287" s="316" t="s">
        <v>25</v>
      </c>
      <c r="D287" s="70"/>
      <c r="E287" s="53"/>
      <c r="F287" s="278"/>
      <c r="G287" s="600"/>
      <c r="H287" s="384"/>
      <c r="I287" s="566"/>
      <c r="J287" s="420"/>
      <c r="K287" s="219"/>
    </row>
    <row r="288" spans="2:11">
      <c r="B288" s="196" t="s">
        <v>240</v>
      </c>
      <c r="C288" s="124" t="s">
        <v>241</v>
      </c>
      <c r="D288" s="125"/>
      <c r="E288" s="127" t="s">
        <v>31</v>
      </c>
      <c r="F288" s="280">
        <v>2</v>
      </c>
      <c r="G288" s="613"/>
      <c r="H288" s="396"/>
      <c r="I288" s="509"/>
      <c r="J288" s="426"/>
      <c r="K288" s="14"/>
    </row>
    <row r="289" spans="2:11" ht="4.5" customHeight="1" thickBot="1">
      <c r="B289" s="194"/>
      <c r="C289" s="79"/>
      <c r="D289" s="148"/>
      <c r="E289" s="78"/>
      <c r="F289" s="279"/>
      <c r="G289" s="602"/>
      <c r="H289" s="386"/>
      <c r="I289" s="568"/>
      <c r="J289" s="421"/>
      <c r="K289" s="14"/>
    </row>
    <row r="290" spans="2:11" ht="27" customHeight="1" thickBot="1">
      <c r="B290" s="62"/>
      <c r="C290" s="63" t="s">
        <v>242</v>
      </c>
      <c r="D290" s="64"/>
      <c r="E290" s="65"/>
      <c r="F290" s="276"/>
      <c r="G290" s="560"/>
      <c r="H290" s="387"/>
      <c r="I290" s="560"/>
      <c r="J290" s="422"/>
      <c r="K290" s="14"/>
    </row>
    <row r="291" spans="2:11" ht="4.5" customHeight="1" thickBot="1">
      <c r="B291" s="194"/>
      <c r="C291" s="79"/>
      <c r="D291" s="148"/>
      <c r="E291" s="78"/>
      <c r="F291" s="279"/>
      <c r="G291" s="602"/>
      <c r="H291" s="386"/>
      <c r="I291" s="568"/>
      <c r="J291" s="421"/>
      <c r="K291" s="14"/>
    </row>
    <row r="292" spans="2:11" ht="27" customHeight="1" thickBot="1">
      <c r="B292" s="62"/>
      <c r="C292" s="63" t="s">
        <v>243</v>
      </c>
      <c r="D292" s="64"/>
      <c r="E292" s="65"/>
      <c r="F292" s="276"/>
      <c r="G292" s="560"/>
      <c r="H292" s="387"/>
      <c r="I292" s="560"/>
      <c r="J292" s="422"/>
      <c r="K292" s="14"/>
    </row>
    <row r="293" spans="2:11" ht="13.5" thickBot="1">
      <c r="B293" s="191"/>
      <c r="C293" s="316" t="s">
        <v>25</v>
      </c>
      <c r="D293" s="51"/>
      <c r="E293" s="53"/>
      <c r="F293" s="278"/>
      <c r="G293" s="600"/>
      <c r="H293" s="384"/>
      <c r="I293" s="566"/>
      <c r="J293" s="420"/>
      <c r="K293" s="14"/>
    </row>
    <row r="294" spans="2:11" ht="27" customHeight="1" thickBot="1">
      <c r="B294" s="62" t="s">
        <v>244</v>
      </c>
      <c r="C294" s="63" t="s">
        <v>245</v>
      </c>
      <c r="D294" s="64"/>
      <c r="E294" s="65"/>
      <c r="F294" s="276"/>
      <c r="G294" s="599"/>
      <c r="H294" s="387"/>
      <c r="I294" s="560"/>
      <c r="J294" s="422"/>
      <c r="K294" s="14"/>
    </row>
    <row r="295" spans="2:11" ht="3.75" customHeight="1">
      <c r="B295" s="191"/>
      <c r="C295" s="73"/>
      <c r="D295" s="51"/>
      <c r="E295" s="53"/>
      <c r="F295" s="278"/>
      <c r="G295" s="600"/>
      <c r="H295" s="384"/>
      <c r="I295" s="566"/>
      <c r="J295" s="420"/>
      <c r="K295" s="14"/>
    </row>
    <row r="296" spans="2:11">
      <c r="B296" s="190" t="s">
        <v>246</v>
      </c>
      <c r="C296" s="45" t="s">
        <v>247</v>
      </c>
      <c r="D296" s="46"/>
      <c r="E296" s="43" t="s">
        <v>31</v>
      </c>
      <c r="F296" s="273">
        <v>2</v>
      </c>
      <c r="G296" s="601"/>
      <c r="H296" s="382"/>
      <c r="I296" s="567"/>
      <c r="J296" s="418"/>
      <c r="K296" s="14"/>
    </row>
    <row r="297" spans="2:11" ht="5.25" customHeight="1" thickBot="1">
      <c r="B297" s="194"/>
      <c r="C297" s="85"/>
      <c r="D297" s="148"/>
      <c r="E297" s="78"/>
      <c r="F297" s="279"/>
      <c r="G297" s="602"/>
      <c r="H297" s="386"/>
      <c r="I297" s="568"/>
      <c r="J297" s="421"/>
      <c r="K297" s="14"/>
    </row>
    <row r="298" spans="2:11" ht="24" customHeight="1" thickBot="1">
      <c r="B298" s="62"/>
      <c r="C298" s="63" t="s">
        <v>248</v>
      </c>
      <c r="D298" s="64"/>
      <c r="E298" s="65"/>
      <c r="F298" s="276"/>
      <c r="G298" s="560"/>
      <c r="H298" s="387"/>
      <c r="I298" s="560"/>
      <c r="J298" s="422"/>
      <c r="K298" s="14"/>
    </row>
    <row r="299" spans="2:11" ht="4.5" customHeight="1" thickBot="1">
      <c r="B299" s="204"/>
      <c r="C299" s="84"/>
      <c r="D299" s="250"/>
      <c r="E299" s="82"/>
      <c r="H299" s="389"/>
      <c r="I299" s="569"/>
      <c r="J299" s="423"/>
      <c r="K299" s="14"/>
    </row>
    <row r="300" spans="2:11" ht="24.75" customHeight="1" thickBot="1">
      <c r="B300" s="62" t="s">
        <v>8</v>
      </c>
      <c r="C300" s="63" t="s">
        <v>249</v>
      </c>
      <c r="D300" s="64"/>
      <c r="E300" s="65"/>
      <c r="F300" s="276"/>
      <c r="G300" s="599"/>
      <c r="H300" s="387"/>
      <c r="I300" s="560"/>
      <c r="J300" s="422"/>
      <c r="K300" s="14"/>
    </row>
    <row r="301" spans="2:11" ht="14.25" customHeight="1">
      <c r="B301" s="189"/>
      <c r="C301" s="316" t="s">
        <v>25</v>
      </c>
      <c r="D301" s="74"/>
      <c r="E301" s="75"/>
      <c r="F301" s="277"/>
      <c r="G301" s="605"/>
      <c r="H301" s="393"/>
      <c r="I301" s="570"/>
      <c r="J301" s="425"/>
      <c r="K301" s="14"/>
    </row>
    <row r="302" spans="2:11">
      <c r="B302" s="317" t="s">
        <v>250</v>
      </c>
      <c r="C302" s="318" t="s">
        <v>251</v>
      </c>
      <c r="D302" s="319"/>
      <c r="E302" s="341"/>
      <c r="F302" s="341"/>
      <c r="G302" s="607"/>
      <c r="H302" s="400"/>
      <c r="I302" s="571"/>
      <c r="J302" s="427"/>
      <c r="K302" s="14"/>
    </row>
    <row r="303" spans="2:11" ht="4.5" customHeight="1">
      <c r="B303" s="191"/>
      <c r="C303" s="70"/>
      <c r="D303" s="70"/>
      <c r="E303" s="53"/>
      <c r="F303" s="278"/>
      <c r="G303" s="600"/>
      <c r="H303" s="384"/>
      <c r="I303" s="566"/>
      <c r="J303" s="420"/>
      <c r="K303" s="219"/>
    </row>
    <row r="304" spans="2:11" ht="27.75" customHeight="1">
      <c r="B304" s="511" t="s">
        <v>252</v>
      </c>
      <c r="C304" s="512" t="s">
        <v>253</v>
      </c>
      <c r="D304" s="513"/>
      <c r="E304" s="515" t="s">
        <v>31</v>
      </c>
      <c r="F304" s="514">
        <v>4</v>
      </c>
      <c r="G304" s="572"/>
      <c r="H304" s="517"/>
      <c r="I304" s="572"/>
      <c r="J304" s="518"/>
      <c r="K304" s="14"/>
    </row>
    <row r="305" spans="2:11">
      <c r="B305" s="191"/>
      <c r="C305" s="345" t="s">
        <v>224</v>
      </c>
      <c r="D305" s="51"/>
      <c r="E305" s="53"/>
      <c r="F305" s="278"/>
      <c r="G305" s="566"/>
      <c r="H305" s="384"/>
      <c r="I305" s="566"/>
      <c r="J305" s="420"/>
      <c r="K305" s="14"/>
    </row>
    <row r="306" spans="2:11" ht="27.75" customHeight="1">
      <c r="B306" s="197" t="s">
        <v>254</v>
      </c>
      <c r="C306" s="269" t="s">
        <v>255</v>
      </c>
      <c r="D306" s="289"/>
      <c r="E306" s="107" t="s">
        <v>31</v>
      </c>
      <c r="F306" s="281">
        <v>1</v>
      </c>
      <c r="G306" s="582"/>
      <c r="H306" s="402"/>
      <c r="I306" s="582"/>
      <c r="J306" s="428"/>
      <c r="K306" s="14"/>
    </row>
    <row r="307" spans="2:11" ht="12.75" customHeight="1">
      <c r="B307" s="191"/>
      <c r="C307" s="346" t="s">
        <v>25</v>
      </c>
      <c r="D307" s="70"/>
      <c r="E307" s="53"/>
      <c r="F307" s="278"/>
      <c r="G307" s="566"/>
      <c r="H307" s="384"/>
      <c r="I307" s="566"/>
      <c r="J307" s="420"/>
      <c r="K307" s="219"/>
    </row>
    <row r="308" spans="2:11">
      <c r="B308" s="511" t="s">
        <v>256</v>
      </c>
      <c r="C308" s="512" t="s">
        <v>257</v>
      </c>
      <c r="D308" s="513"/>
      <c r="E308" s="515" t="s">
        <v>31</v>
      </c>
      <c r="F308" s="514">
        <v>4</v>
      </c>
      <c r="G308" s="572"/>
      <c r="H308" s="517"/>
      <c r="I308" s="572"/>
      <c r="J308" s="518"/>
      <c r="K308" s="14"/>
    </row>
    <row r="309" spans="2:11">
      <c r="B309" s="191"/>
      <c r="C309" s="345" t="s">
        <v>224</v>
      </c>
      <c r="D309" s="51"/>
      <c r="E309" s="53"/>
      <c r="F309" s="278"/>
      <c r="G309" s="566"/>
      <c r="H309" s="384"/>
      <c r="I309" s="566"/>
      <c r="J309" s="420"/>
      <c r="K309" s="14"/>
    </row>
    <row r="310" spans="2:11" ht="27" customHeight="1">
      <c r="B310" s="197" t="s">
        <v>258</v>
      </c>
      <c r="C310" s="269" t="s">
        <v>259</v>
      </c>
      <c r="D310" s="289"/>
      <c r="E310" s="107" t="s">
        <v>31</v>
      </c>
      <c r="F310" s="281">
        <v>1</v>
      </c>
      <c r="G310" s="582"/>
      <c r="H310" s="402"/>
      <c r="I310" s="582"/>
      <c r="J310" s="428"/>
      <c r="K310" s="14"/>
    </row>
    <row r="311" spans="2:11" ht="12.75" customHeight="1">
      <c r="B311" s="191"/>
      <c r="C311" s="325" t="s">
        <v>25</v>
      </c>
      <c r="D311" s="70"/>
      <c r="E311" s="53"/>
      <c r="F311" s="278"/>
      <c r="G311" s="566"/>
      <c r="H311" s="384"/>
      <c r="I311" s="566"/>
      <c r="J311" s="420"/>
      <c r="K311" s="219"/>
    </row>
    <row r="312" spans="2:11" ht="40.5" customHeight="1">
      <c r="B312" s="511" t="s">
        <v>260</v>
      </c>
      <c r="C312" s="519" t="s">
        <v>261</v>
      </c>
      <c r="D312" s="513"/>
      <c r="E312" s="515" t="s">
        <v>31</v>
      </c>
      <c r="F312" s="514">
        <v>4</v>
      </c>
      <c r="G312" s="572"/>
      <c r="H312" s="517"/>
      <c r="I312" s="572"/>
      <c r="J312" s="518"/>
      <c r="K312" s="14"/>
    </row>
    <row r="313" spans="2:11" ht="3.75" customHeight="1">
      <c r="B313" s="191"/>
      <c r="C313" s="325"/>
      <c r="D313" s="70"/>
      <c r="E313" s="53"/>
      <c r="F313" s="278"/>
      <c r="G313" s="566"/>
      <c r="H313" s="384"/>
      <c r="I313" s="566"/>
      <c r="J313" s="420"/>
      <c r="K313" s="219"/>
    </row>
    <row r="314" spans="2:11" ht="44.25" customHeight="1">
      <c r="B314" s="511" t="s">
        <v>262</v>
      </c>
      <c r="C314" s="519" t="s">
        <v>263</v>
      </c>
      <c r="D314" s="513"/>
      <c r="E314" s="514" t="s">
        <v>31</v>
      </c>
      <c r="F314" s="514">
        <v>10</v>
      </c>
      <c r="G314" s="572"/>
      <c r="H314" s="517"/>
      <c r="I314" s="572"/>
      <c r="J314" s="518"/>
      <c r="K314" s="14"/>
    </row>
    <row r="315" spans="2:11" ht="13.5" customHeight="1">
      <c r="B315" s="191"/>
      <c r="C315" s="325" t="s">
        <v>25</v>
      </c>
      <c r="D315" s="70"/>
      <c r="E315" s="53"/>
      <c r="F315" s="278"/>
      <c r="G315" s="566"/>
      <c r="H315" s="384"/>
      <c r="I315" s="566"/>
      <c r="J315" s="420"/>
      <c r="K315" s="219"/>
    </row>
    <row r="316" spans="2:11" ht="98.25" customHeight="1">
      <c r="B316" s="511" t="s">
        <v>264</v>
      </c>
      <c r="C316" s="519" t="s">
        <v>265</v>
      </c>
      <c r="D316" s="513"/>
      <c r="E316" s="515" t="s">
        <v>70</v>
      </c>
      <c r="F316" s="520">
        <v>1</v>
      </c>
      <c r="G316" s="572"/>
      <c r="H316" s="517"/>
      <c r="I316" s="572"/>
      <c r="J316" s="518"/>
      <c r="K316" s="14"/>
    </row>
    <row r="317" spans="2:11">
      <c r="B317" s="191"/>
      <c r="C317" s="314" t="s">
        <v>169</v>
      </c>
      <c r="D317" s="51"/>
      <c r="E317" s="53"/>
      <c r="F317" s="54"/>
      <c r="G317" s="566"/>
      <c r="H317" s="384"/>
      <c r="I317" s="566"/>
      <c r="J317" s="420"/>
      <c r="K317" s="14"/>
    </row>
    <row r="318" spans="2:11">
      <c r="B318" s="197" t="s">
        <v>266</v>
      </c>
      <c r="C318" s="269" t="s">
        <v>267</v>
      </c>
      <c r="D318" s="289"/>
      <c r="E318" s="107" t="s">
        <v>51</v>
      </c>
      <c r="F318" s="554">
        <v>0.2</v>
      </c>
      <c r="G318" s="582"/>
      <c r="H318" s="402"/>
      <c r="I318" s="582"/>
      <c r="J318" s="428"/>
      <c r="K318" s="14"/>
    </row>
    <row r="319" spans="2:11" ht="12.75" customHeight="1">
      <c r="B319" s="191"/>
      <c r="C319" s="346" t="s">
        <v>25</v>
      </c>
      <c r="D319" s="70"/>
      <c r="E319" s="53"/>
      <c r="F319" s="278"/>
      <c r="G319" s="566"/>
      <c r="H319" s="384"/>
      <c r="I319" s="566"/>
      <c r="J319" s="420"/>
      <c r="K319" s="219"/>
    </row>
    <row r="320" spans="2:11" ht="38.25">
      <c r="B320" s="511" t="s">
        <v>268</v>
      </c>
      <c r="C320" s="512" t="s">
        <v>269</v>
      </c>
      <c r="D320" s="513"/>
      <c r="E320" s="515" t="s">
        <v>31</v>
      </c>
      <c r="F320" s="520">
        <v>8</v>
      </c>
      <c r="G320" s="572"/>
      <c r="H320" s="517"/>
      <c r="I320" s="572"/>
      <c r="J320" s="518"/>
      <c r="K320" s="14"/>
    </row>
    <row r="321" spans="2:11">
      <c r="B321" s="191"/>
      <c r="C321" s="345" t="s">
        <v>169</v>
      </c>
      <c r="D321" s="51"/>
      <c r="E321" s="53"/>
      <c r="F321" s="54"/>
      <c r="G321" s="566"/>
      <c r="H321" s="384"/>
      <c r="I321" s="566"/>
      <c r="J321" s="420"/>
      <c r="K321" s="14"/>
    </row>
    <row r="322" spans="2:11">
      <c r="B322" s="197" t="s">
        <v>270</v>
      </c>
      <c r="C322" s="269" t="s">
        <v>271</v>
      </c>
      <c r="D322" s="289"/>
      <c r="E322" s="107" t="s">
        <v>51</v>
      </c>
      <c r="F322" s="1104">
        <v>0.2</v>
      </c>
      <c r="G322" s="582"/>
      <c r="H322" s="402"/>
      <c r="I322" s="582"/>
      <c r="J322" s="428"/>
      <c r="K322" s="14"/>
    </row>
    <row r="323" spans="2:11" ht="13.5" customHeight="1">
      <c r="B323" s="191"/>
      <c r="C323" s="346" t="s">
        <v>272</v>
      </c>
      <c r="D323" s="70"/>
      <c r="E323" s="53"/>
      <c r="F323" s="278"/>
      <c r="G323" s="566"/>
      <c r="H323" s="384"/>
      <c r="I323" s="566"/>
      <c r="J323" s="420"/>
      <c r="K323" s="219"/>
    </row>
    <row r="324" spans="2:11" ht="76.5">
      <c r="B324" s="511" t="s">
        <v>273</v>
      </c>
      <c r="C324" s="512" t="s">
        <v>274</v>
      </c>
      <c r="D324" s="513"/>
      <c r="E324" s="515" t="s">
        <v>70</v>
      </c>
      <c r="F324" s="520">
        <v>1</v>
      </c>
      <c r="G324" s="572"/>
      <c r="H324" s="517"/>
      <c r="I324" s="572"/>
      <c r="J324" s="518"/>
      <c r="K324" s="14"/>
    </row>
    <row r="325" spans="2:11" ht="13.5" customHeight="1">
      <c r="B325" s="191"/>
      <c r="C325" s="325" t="s">
        <v>25</v>
      </c>
      <c r="D325" s="70"/>
      <c r="E325" s="53"/>
      <c r="F325" s="278"/>
      <c r="G325" s="566"/>
      <c r="H325" s="384"/>
      <c r="I325" s="566"/>
      <c r="J325" s="420"/>
      <c r="K325" s="219"/>
    </row>
    <row r="326" spans="2:11">
      <c r="B326" s="317" t="s">
        <v>275</v>
      </c>
      <c r="C326" s="318" t="s">
        <v>276</v>
      </c>
      <c r="D326" s="319"/>
      <c r="E326" s="321"/>
      <c r="F326" s="320"/>
      <c r="G326" s="571"/>
      <c r="H326" s="400"/>
      <c r="I326" s="571"/>
      <c r="J326" s="427"/>
      <c r="K326" s="14"/>
    </row>
    <row r="327" spans="2:11" ht="6" customHeight="1">
      <c r="B327" s="191"/>
      <c r="C327" s="325"/>
      <c r="D327" s="70"/>
      <c r="E327" s="53"/>
      <c r="F327" s="278"/>
      <c r="G327" s="566"/>
      <c r="H327" s="384"/>
      <c r="I327" s="566"/>
      <c r="J327" s="420"/>
      <c r="K327" s="219"/>
    </row>
    <row r="328" spans="2:11" ht="31.5" customHeight="1">
      <c r="B328" s="511" t="s">
        <v>277</v>
      </c>
      <c r="C328" s="519" t="s">
        <v>278</v>
      </c>
      <c r="D328" s="513"/>
      <c r="E328" s="515" t="s">
        <v>31</v>
      </c>
      <c r="F328" s="514">
        <v>2</v>
      </c>
      <c r="G328" s="572"/>
      <c r="H328" s="517"/>
      <c r="I328" s="572"/>
      <c r="J328" s="518"/>
      <c r="K328" s="14"/>
    </row>
    <row r="329" spans="2:11">
      <c r="B329" s="191"/>
      <c r="C329" s="314" t="s">
        <v>224</v>
      </c>
      <c r="D329" s="51"/>
      <c r="E329" s="53"/>
      <c r="F329" s="278"/>
      <c r="G329" s="566"/>
      <c r="H329" s="384"/>
      <c r="I329" s="566"/>
      <c r="J329" s="420"/>
      <c r="K329" s="14"/>
    </row>
    <row r="330" spans="2:11" ht="30" customHeight="1">
      <c r="B330" s="197" t="s">
        <v>279</v>
      </c>
      <c r="C330" s="104" t="s">
        <v>280</v>
      </c>
      <c r="D330" s="289"/>
      <c r="E330" s="107" t="s">
        <v>31</v>
      </c>
      <c r="F330" s="281">
        <v>1</v>
      </c>
      <c r="G330" s="582"/>
      <c r="H330" s="402"/>
      <c r="I330" s="582"/>
      <c r="J330" s="428"/>
      <c r="K330" s="14"/>
    </row>
    <row r="331" spans="2:11" ht="12.75" customHeight="1">
      <c r="B331" s="191"/>
      <c r="C331" s="325" t="s">
        <v>25</v>
      </c>
      <c r="D331" s="70"/>
      <c r="E331" s="53"/>
      <c r="F331" s="278"/>
      <c r="G331" s="566"/>
      <c r="H331" s="384"/>
      <c r="I331" s="566"/>
      <c r="J331" s="420"/>
      <c r="K331" s="219"/>
    </row>
    <row r="332" spans="2:11" ht="28.5" customHeight="1">
      <c r="B332" s="511" t="s">
        <v>281</v>
      </c>
      <c r="C332" s="519" t="s">
        <v>282</v>
      </c>
      <c r="D332" s="513"/>
      <c r="E332" s="515" t="s">
        <v>31</v>
      </c>
      <c r="F332" s="514">
        <v>2</v>
      </c>
      <c r="G332" s="572"/>
      <c r="H332" s="517"/>
      <c r="I332" s="572"/>
      <c r="J332" s="518"/>
      <c r="K332" s="14"/>
    </row>
    <row r="333" spans="2:11">
      <c r="B333" s="191"/>
      <c r="C333" s="314" t="s">
        <v>224</v>
      </c>
      <c r="D333" s="51"/>
      <c r="E333" s="53"/>
      <c r="F333" s="278"/>
      <c r="G333" s="566"/>
      <c r="H333" s="384"/>
      <c r="I333" s="566"/>
      <c r="J333" s="420"/>
      <c r="K333" s="14"/>
    </row>
    <row r="334" spans="2:11" ht="25.5">
      <c r="B334" s="197" t="s">
        <v>283</v>
      </c>
      <c r="C334" s="104" t="s">
        <v>284</v>
      </c>
      <c r="D334" s="289"/>
      <c r="E334" s="107" t="s">
        <v>31</v>
      </c>
      <c r="F334" s="281">
        <v>1</v>
      </c>
      <c r="G334" s="582"/>
      <c r="H334" s="402"/>
      <c r="I334" s="582"/>
      <c r="J334" s="428"/>
      <c r="K334" s="14"/>
    </row>
    <row r="335" spans="2:11" ht="12.75" customHeight="1">
      <c r="B335" s="191"/>
      <c r="C335" s="325" t="s">
        <v>25</v>
      </c>
      <c r="D335" s="70"/>
      <c r="E335" s="53"/>
      <c r="F335" s="278"/>
      <c r="G335" s="566"/>
      <c r="H335" s="384"/>
      <c r="I335" s="566"/>
      <c r="J335" s="420"/>
      <c r="K335" s="219"/>
    </row>
    <row r="336" spans="2:11" ht="29.25" customHeight="1">
      <c r="B336" s="511" t="s">
        <v>285</v>
      </c>
      <c r="C336" s="519" t="s">
        <v>286</v>
      </c>
      <c r="D336" s="513"/>
      <c r="E336" s="515" t="s">
        <v>31</v>
      </c>
      <c r="F336" s="514">
        <v>2</v>
      </c>
      <c r="G336" s="572"/>
      <c r="H336" s="517"/>
      <c r="I336" s="572"/>
      <c r="J336" s="518"/>
      <c r="K336" s="14"/>
    </row>
    <row r="337" spans="2:11" ht="3" customHeight="1">
      <c r="B337" s="191"/>
      <c r="C337" s="325"/>
      <c r="D337" s="70"/>
      <c r="E337" s="53"/>
      <c r="F337" s="278"/>
      <c r="G337" s="566"/>
      <c r="H337" s="384"/>
      <c r="I337" s="566"/>
      <c r="J337" s="420"/>
      <c r="K337" s="219"/>
    </row>
    <row r="338" spans="2:11" ht="25.5">
      <c r="B338" s="511" t="s">
        <v>287</v>
      </c>
      <c r="C338" s="512" t="s">
        <v>288</v>
      </c>
      <c r="D338" s="513"/>
      <c r="E338" s="515" t="s">
        <v>31</v>
      </c>
      <c r="F338" s="520">
        <v>2</v>
      </c>
      <c r="G338" s="572"/>
      <c r="H338" s="517"/>
      <c r="I338" s="572"/>
      <c r="J338" s="518"/>
      <c r="K338" s="14"/>
    </row>
    <row r="339" spans="2:11" ht="3" customHeight="1">
      <c r="B339" s="191"/>
      <c r="C339" s="325"/>
      <c r="D339" s="70"/>
      <c r="E339" s="53"/>
      <c r="F339" s="278"/>
      <c r="G339" s="566"/>
      <c r="H339" s="384"/>
      <c r="I339" s="566"/>
      <c r="J339" s="420"/>
      <c r="K339" s="219"/>
    </row>
    <row r="340" spans="2:11" ht="92.25" customHeight="1">
      <c r="B340" s="511" t="s">
        <v>289</v>
      </c>
      <c r="C340" s="519" t="s">
        <v>265</v>
      </c>
      <c r="D340" s="513"/>
      <c r="E340" s="515" t="s">
        <v>70</v>
      </c>
      <c r="F340" s="520">
        <v>1</v>
      </c>
      <c r="G340" s="572"/>
      <c r="H340" s="517"/>
      <c r="I340" s="572"/>
      <c r="J340" s="518"/>
      <c r="K340" s="14"/>
    </row>
    <row r="341" spans="2:11">
      <c r="B341" s="191"/>
      <c r="C341" s="314" t="s">
        <v>169</v>
      </c>
      <c r="D341" s="51"/>
      <c r="E341" s="53"/>
      <c r="F341" s="278"/>
      <c r="G341" s="566"/>
      <c r="H341" s="384"/>
      <c r="I341" s="566"/>
      <c r="J341" s="420"/>
      <c r="K341" s="14"/>
    </row>
    <row r="342" spans="2:11">
      <c r="B342" s="197" t="s">
        <v>290</v>
      </c>
      <c r="C342" s="269" t="s">
        <v>291</v>
      </c>
      <c r="D342" s="289"/>
      <c r="E342" s="107" t="s">
        <v>51</v>
      </c>
      <c r="F342" s="1104">
        <v>0.2</v>
      </c>
      <c r="G342" s="582"/>
      <c r="H342" s="402"/>
      <c r="I342" s="582"/>
      <c r="J342" s="428"/>
      <c r="K342" s="14"/>
    </row>
    <row r="343" spans="2:11">
      <c r="B343" s="191"/>
      <c r="C343" s="346" t="s">
        <v>25</v>
      </c>
      <c r="D343" s="70"/>
      <c r="E343" s="53"/>
      <c r="F343" s="278"/>
      <c r="G343" s="566"/>
      <c r="H343" s="384"/>
      <c r="I343" s="566"/>
      <c r="J343" s="420"/>
      <c r="K343" s="219"/>
    </row>
    <row r="344" spans="2:11" ht="38.25">
      <c r="B344" s="511" t="s">
        <v>292</v>
      </c>
      <c r="C344" s="512" t="s">
        <v>269</v>
      </c>
      <c r="D344" s="513"/>
      <c r="E344" s="515" t="s">
        <v>31</v>
      </c>
      <c r="F344" s="514">
        <v>4</v>
      </c>
      <c r="G344" s="572"/>
      <c r="H344" s="517"/>
      <c r="I344" s="572"/>
      <c r="J344" s="518"/>
      <c r="K344" s="14"/>
    </row>
    <row r="345" spans="2:11">
      <c r="B345" s="191"/>
      <c r="C345" s="345" t="s">
        <v>169</v>
      </c>
      <c r="D345" s="51"/>
      <c r="E345" s="53"/>
      <c r="F345" s="278"/>
      <c r="G345" s="566"/>
      <c r="H345" s="384"/>
      <c r="I345" s="566"/>
      <c r="J345" s="420"/>
      <c r="K345" s="14"/>
    </row>
    <row r="346" spans="2:11">
      <c r="B346" s="197" t="s">
        <v>293</v>
      </c>
      <c r="C346" s="269" t="s">
        <v>294</v>
      </c>
      <c r="D346" s="289"/>
      <c r="E346" s="107" t="s">
        <v>51</v>
      </c>
      <c r="F346" s="1104">
        <v>0.2</v>
      </c>
      <c r="G346" s="582"/>
      <c r="H346" s="402"/>
      <c r="I346" s="582"/>
      <c r="J346" s="428"/>
      <c r="K346" s="14"/>
    </row>
    <row r="347" spans="2:11" ht="13.5" customHeight="1">
      <c r="B347" s="191"/>
      <c r="C347" s="325" t="s">
        <v>25</v>
      </c>
      <c r="D347" s="70"/>
      <c r="E347" s="53"/>
      <c r="F347" s="278"/>
      <c r="G347" s="566"/>
      <c r="H347" s="384"/>
      <c r="I347" s="566"/>
      <c r="J347" s="420"/>
      <c r="K347" s="219"/>
    </row>
    <row r="348" spans="2:11">
      <c r="B348" s="317" t="s">
        <v>295</v>
      </c>
      <c r="C348" s="318" t="s">
        <v>296</v>
      </c>
      <c r="D348" s="323"/>
      <c r="E348" s="321"/>
      <c r="F348" s="320"/>
      <c r="G348" s="571"/>
      <c r="H348" s="400"/>
      <c r="I348" s="571"/>
      <c r="J348" s="427"/>
      <c r="K348" s="14"/>
    </row>
    <row r="349" spans="2:11" ht="6" customHeight="1">
      <c r="B349" s="191"/>
      <c r="C349" s="325"/>
      <c r="D349" s="51"/>
      <c r="E349" s="53"/>
      <c r="F349" s="278"/>
      <c r="G349" s="566"/>
      <c r="H349" s="384"/>
      <c r="I349" s="566"/>
      <c r="J349" s="420"/>
      <c r="K349" s="14"/>
    </row>
    <row r="350" spans="2:11" ht="56.25" customHeight="1">
      <c r="B350" s="511" t="s">
        <v>297</v>
      </c>
      <c r="C350" s="519" t="s">
        <v>298</v>
      </c>
      <c r="D350" s="521"/>
      <c r="E350" s="515" t="s">
        <v>31</v>
      </c>
      <c r="F350" s="520">
        <v>2</v>
      </c>
      <c r="G350" s="572"/>
      <c r="H350" s="517"/>
      <c r="I350" s="572"/>
      <c r="J350" s="518"/>
      <c r="K350" s="14"/>
    </row>
    <row r="351" spans="2:11" ht="6" customHeight="1">
      <c r="B351" s="191"/>
      <c r="C351" s="325"/>
      <c r="D351" s="51"/>
      <c r="E351" s="53"/>
      <c r="F351" s="278"/>
      <c r="G351" s="566"/>
      <c r="H351" s="384"/>
      <c r="I351" s="566"/>
      <c r="J351" s="420"/>
      <c r="K351" s="14"/>
    </row>
    <row r="352" spans="2:11" ht="56.25" customHeight="1">
      <c r="B352" s="511" t="s">
        <v>299</v>
      </c>
      <c r="C352" s="519" t="s">
        <v>300</v>
      </c>
      <c r="D352" s="521"/>
      <c r="E352" s="515" t="s">
        <v>31</v>
      </c>
      <c r="F352" s="520">
        <v>10</v>
      </c>
      <c r="G352" s="572"/>
      <c r="H352" s="517"/>
      <c r="I352" s="572"/>
      <c r="J352" s="518"/>
      <c r="K352" s="14"/>
    </row>
    <row r="353" spans="2:11">
      <c r="B353" s="191"/>
      <c r="C353" s="314" t="s">
        <v>169</v>
      </c>
      <c r="D353" s="51"/>
      <c r="E353" s="53"/>
      <c r="F353" s="278"/>
      <c r="G353" s="566"/>
      <c r="H353" s="384"/>
      <c r="I353" s="566"/>
      <c r="J353" s="420"/>
      <c r="K353" s="14"/>
    </row>
    <row r="354" spans="2:11" ht="57" customHeight="1">
      <c r="B354" s="197" t="s">
        <v>301</v>
      </c>
      <c r="C354" s="104" t="s">
        <v>302</v>
      </c>
      <c r="D354" s="289"/>
      <c r="E354" s="107" t="s">
        <v>31</v>
      </c>
      <c r="F354" s="545">
        <v>2</v>
      </c>
      <c r="G354" s="582"/>
      <c r="H354" s="402"/>
      <c r="I354" s="582"/>
      <c r="J354" s="428"/>
      <c r="K354" s="14"/>
    </row>
    <row r="355" spans="2:11" ht="13.5" customHeight="1">
      <c r="B355" s="191"/>
      <c r="C355" s="325" t="s">
        <v>25</v>
      </c>
      <c r="D355" s="70"/>
      <c r="E355" s="53"/>
      <c r="F355" s="278"/>
      <c r="G355" s="566"/>
      <c r="H355" s="384"/>
      <c r="I355" s="566"/>
      <c r="J355" s="420"/>
      <c r="K355" s="219"/>
    </row>
    <row r="356" spans="2:11" ht="38.25">
      <c r="B356" s="511" t="s">
        <v>303</v>
      </c>
      <c r="C356" s="519" t="s">
        <v>304</v>
      </c>
      <c r="D356" s="513"/>
      <c r="E356" s="515" t="s">
        <v>31</v>
      </c>
      <c r="F356" s="545">
        <v>2</v>
      </c>
      <c r="G356" s="572"/>
      <c r="H356" s="517"/>
      <c r="I356" s="572"/>
      <c r="J356" s="518"/>
      <c r="K356" s="14"/>
    </row>
    <row r="357" spans="2:11">
      <c r="B357" s="191"/>
      <c r="C357" s="314" t="s">
        <v>169</v>
      </c>
      <c r="D357" s="51"/>
      <c r="E357" s="53"/>
      <c r="F357" s="278"/>
      <c r="G357" s="566"/>
      <c r="H357" s="384"/>
      <c r="I357" s="566"/>
      <c r="J357" s="420"/>
      <c r="K357" s="14"/>
    </row>
    <row r="358" spans="2:11">
      <c r="B358" s="197" t="s">
        <v>305</v>
      </c>
      <c r="C358" s="269" t="s">
        <v>306</v>
      </c>
      <c r="D358" s="289"/>
      <c r="E358" s="107" t="s">
        <v>51</v>
      </c>
      <c r="F358" s="553">
        <v>0.2</v>
      </c>
      <c r="G358" s="582"/>
      <c r="H358" s="402"/>
      <c r="I358" s="582"/>
      <c r="J358" s="428"/>
      <c r="K358" s="14"/>
    </row>
    <row r="359" spans="2:11" ht="13.5" customHeight="1">
      <c r="B359" s="191"/>
      <c r="C359" s="346" t="s">
        <v>25</v>
      </c>
      <c r="D359" s="70"/>
      <c r="E359" s="53"/>
      <c r="F359" s="278"/>
      <c r="G359" s="566"/>
      <c r="H359" s="384"/>
      <c r="I359" s="566"/>
      <c r="J359" s="420"/>
      <c r="K359" s="219"/>
    </row>
    <row r="360" spans="2:11" ht="25.5">
      <c r="B360" s="317" t="s">
        <v>307</v>
      </c>
      <c r="C360" s="347" t="s">
        <v>308</v>
      </c>
      <c r="D360" s="319"/>
      <c r="E360" s="321" t="s">
        <v>70</v>
      </c>
      <c r="F360" s="320">
        <v>1</v>
      </c>
      <c r="G360" s="571"/>
      <c r="H360" s="400"/>
      <c r="I360" s="571"/>
      <c r="J360" s="427"/>
      <c r="K360" s="14"/>
    </row>
    <row r="361" spans="2:11" ht="4.5" customHeight="1" thickBot="1">
      <c r="B361" s="191"/>
      <c r="C361" s="70"/>
      <c r="D361" s="70"/>
      <c r="E361" s="53"/>
      <c r="F361" s="278"/>
      <c r="G361" s="600"/>
      <c r="H361" s="384"/>
      <c r="I361" s="566"/>
      <c r="J361" s="420"/>
      <c r="K361" s="219"/>
    </row>
    <row r="362" spans="2:11" ht="22.5" customHeight="1" thickBot="1">
      <c r="B362" s="62"/>
      <c r="C362" s="63" t="s">
        <v>309</v>
      </c>
      <c r="D362" s="64"/>
      <c r="E362" s="65"/>
      <c r="F362" s="276"/>
      <c r="G362" s="560"/>
      <c r="H362" s="387"/>
      <c r="I362" s="560"/>
      <c r="J362" s="422"/>
      <c r="K362" s="14"/>
    </row>
    <row r="363" spans="2:11" ht="4.5" customHeight="1" thickBot="1">
      <c r="B363" s="191"/>
      <c r="C363" s="70"/>
      <c r="D363" s="70"/>
      <c r="E363" s="53"/>
      <c r="F363" s="278"/>
      <c r="G363" s="600"/>
      <c r="H363" s="384"/>
      <c r="I363" s="566"/>
      <c r="J363" s="420"/>
      <c r="K363" s="219"/>
    </row>
    <row r="364" spans="2:11" ht="22.5" customHeight="1" thickBot="1">
      <c r="B364" s="62"/>
      <c r="C364" s="63" t="s">
        <v>310</v>
      </c>
      <c r="D364" s="64"/>
      <c r="E364" s="65"/>
      <c r="F364" s="276"/>
      <c r="G364" s="560"/>
      <c r="H364" s="387"/>
      <c r="I364" s="560"/>
      <c r="J364" s="422"/>
      <c r="K364" s="14"/>
    </row>
    <row r="365" spans="2:11" ht="4.5" customHeight="1" thickBot="1">
      <c r="B365" s="191"/>
      <c r="C365" s="70"/>
      <c r="D365" s="70"/>
      <c r="E365" s="53"/>
      <c r="F365" s="278"/>
      <c r="G365" s="600"/>
      <c r="H365" s="384"/>
      <c r="I365" s="566"/>
      <c r="J365" s="420"/>
      <c r="K365" s="219"/>
    </row>
    <row r="366" spans="2:11" ht="23.25" customHeight="1" thickBot="1">
      <c r="B366" s="62" t="s">
        <v>9</v>
      </c>
      <c r="C366" s="63" t="s">
        <v>311</v>
      </c>
      <c r="D366" s="64"/>
      <c r="E366" s="65"/>
      <c r="F366" s="276"/>
      <c r="G366" s="599"/>
      <c r="H366" s="387"/>
      <c r="I366" s="560"/>
      <c r="J366" s="422"/>
      <c r="K366" s="14"/>
    </row>
    <row r="367" spans="2:11" ht="12.75" customHeight="1">
      <c r="B367" s="191"/>
      <c r="C367" s="325"/>
      <c r="D367" s="70"/>
      <c r="E367" s="53"/>
      <c r="F367" s="278"/>
      <c r="G367" s="600"/>
      <c r="H367" s="384"/>
      <c r="I367" s="566"/>
      <c r="J367" s="420"/>
      <c r="K367" s="219"/>
    </row>
    <row r="368" spans="2:11">
      <c r="B368" s="317" t="s">
        <v>312</v>
      </c>
      <c r="C368" s="318" t="s">
        <v>313</v>
      </c>
      <c r="D368" s="319"/>
      <c r="E368" s="341"/>
      <c r="F368" s="340"/>
      <c r="G368" s="607"/>
      <c r="H368" s="400"/>
      <c r="I368" s="571"/>
      <c r="J368" s="427"/>
      <c r="K368" s="14"/>
    </row>
    <row r="369" spans="2:11">
      <c r="B369" s="191"/>
      <c r="C369" s="325" t="s">
        <v>25</v>
      </c>
      <c r="D369" s="70"/>
      <c r="E369" s="53"/>
      <c r="F369" s="278"/>
      <c r="G369" s="600"/>
      <c r="H369" s="384"/>
      <c r="I369" s="566"/>
      <c r="J369" s="420"/>
      <c r="K369" s="219"/>
    </row>
    <row r="370" spans="2:11">
      <c r="B370" s="511" t="s">
        <v>314</v>
      </c>
      <c r="C370" s="104" t="s">
        <v>315</v>
      </c>
      <c r="D370" s="513"/>
      <c r="E370" s="515" t="s">
        <v>31</v>
      </c>
      <c r="F370" s="281">
        <v>2</v>
      </c>
      <c r="G370" s="572"/>
      <c r="H370" s="517"/>
      <c r="I370" s="572"/>
      <c r="J370" s="518"/>
      <c r="K370" s="14"/>
    </row>
    <row r="371" spans="2:11" ht="12.75" customHeight="1">
      <c r="B371" s="191"/>
      <c r="C371" s="314" t="s">
        <v>224</v>
      </c>
      <c r="D371" s="70"/>
      <c r="E371" s="53"/>
      <c r="F371" s="278"/>
      <c r="G371" s="566"/>
      <c r="H371" s="384"/>
      <c r="I371" s="566"/>
      <c r="J371" s="420"/>
      <c r="K371" s="219"/>
    </row>
    <row r="372" spans="2:11">
      <c r="B372" s="197" t="s">
        <v>316</v>
      </c>
      <c r="C372" s="104" t="s">
        <v>315</v>
      </c>
      <c r="D372" s="289"/>
      <c r="E372" s="107" t="s">
        <v>31</v>
      </c>
      <c r="F372" s="281">
        <v>1</v>
      </c>
      <c r="G372" s="582"/>
      <c r="H372" s="402"/>
      <c r="I372" s="582"/>
      <c r="J372" s="428"/>
      <c r="K372" s="14"/>
    </row>
    <row r="373" spans="2:11" ht="12.75" customHeight="1">
      <c r="B373" s="191"/>
      <c r="C373" s="325" t="s">
        <v>25</v>
      </c>
      <c r="D373" s="70"/>
      <c r="E373" s="53"/>
      <c r="F373" s="278"/>
      <c r="G373" s="566"/>
      <c r="H373" s="384"/>
      <c r="I373" s="566"/>
      <c r="J373" s="420"/>
      <c r="K373" s="219"/>
    </row>
    <row r="374" spans="2:11">
      <c r="B374" s="511" t="s">
        <v>317</v>
      </c>
      <c r="C374" s="104" t="s">
        <v>318</v>
      </c>
      <c r="D374" s="513"/>
      <c r="E374" s="515" t="s">
        <v>31</v>
      </c>
      <c r="F374" s="281">
        <v>2</v>
      </c>
      <c r="G374" s="572"/>
      <c r="H374" s="517"/>
      <c r="I374" s="572"/>
      <c r="J374" s="518"/>
      <c r="K374" s="14"/>
    </row>
    <row r="375" spans="2:11" ht="14.25" customHeight="1">
      <c r="B375" s="191"/>
      <c r="C375" s="314" t="s">
        <v>224</v>
      </c>
      <c r="D375" s="70"/>
      <c r="E375" s="53"/>
      <c r="F375" s="278"/>
      <c r="G375" s="566"/>
      <c r="H375" s="384"/>
      <c r="I375" s="566"/>
      <c r="J375" s="420"/>
      <c r="K375" s="219"/>
    </row>
    <row r="376" spans="2:11">
      <c r="B376" s="197" t="s">
        <v>319</v>
      </c>
      <c r="C376" s="104" t="s">
        <v>320</v>
      </c>
      <c r="D376" s="289"/>
      <c r="E376" s="107" t="s">
        <v>31</v>
      </c>
      <c r="F376" s="281">
        <v>1</v>
      </c>
      <c r="G376" s="582"/>
      <c r="H376" s="402"/>
      <c r="I376" s="582"/>
      <c r="J376" s="428"/>
      <c r="K376" s="14"/>
    </row>
    <row r="377" spans="2:11" ht="13.5" customHeight="1">
      <c r="B377" s="191"/>
      <c r="C377" s="325" t="s">
        <v>25</v>
      </c>
      <c r="D377" s="70"/>
      <c r="E377" s="53"/>
      <c r="F377" s="278"/>
      <c r="G377" s="566"/>
      <c r="H377" s="384"/>
      <c r="I377" s="566"/>
      <c r="J377" s="420"/>
      <c r="K377" s="219"/>
    </row>
    <row r="378" spans="2:11" ht="25.5">
      <c r="B378" s="511" t="s">
        <v>321</v>
      </c>
      <c r="C378" s="519" t="s">
        <v>261</v>
      </c>
      <c r="D378" s="513"/>
      <c r="E378" s="515" t="s">
        <v>31</v>
      </c>
      <c r="F378" s="514">
        <v>2</v>
      </c>
      <c r="G378" s="572"/>
      <c r="H378" s="517"/>
      <c r="I378" s="572"/>
      <c r="J378" s="518"/>
      <c r="K378" s="14"/>
    </row>
    <row r="379" spans="2:11" ht="3" customHeight="1">
      <c r="B379" s="191"/>
      <c r="C379" s="325"/>
      <c r="D379" s="70"/>
      <c r="E379" s="53"/>
      <c r="F379" s="278"/>
      <c r="G379" s="566"/>
      <c r="H379" s="384"/>
      <c r="I379" s="566"/>
      <c r="J379" s="420"/>
      <c r="K379" s="219"/>
    </row>
    <row r="380" spans="2:11" ht="94.5" customHeight="1">
      <c r="B380" s="511" t="s">
        <v>322</v>
      </c>
      <c r="C380" s="519" t="s">
        <v>323</v>
      </c>
      <c r="D380" s="521"/>
      <c r="E380" s="515" t="s">
        <v>70</v>
      </c>
      <c r="F380" s="520">
        <v>1</v>
      </c>
      <c r="G380" s="572"/>
      <c r="H380" s="517"/>
      <c r="I380" s="572"/>
      <c r="J380" s="518"/>
      <c r="K380" s="14"/>
    </row>
    <row r="381" spans="2:11" ht="13.5" customHeight="1">
      <c r="B381" s="191"/>
      <c r="C381" s="325" t="s">
        <v>169</v>
      </c>
      <c r="D381" s="70"/>
      <c r="E381" s="53"/>
      <c r="F381" s="278"/>
      <c r="G381" s="566"/>
      <c r="H381" s="384"/>
      <c r="I381" s="566"/>
      <c r="J381" s="420"/>
      <c r="K381" s="219"/>
    </row>
    <row r="382" spans="2:11">
      <c r="B382" s="197" t="s">
        <v>324</v>
      </c>
      <c r="C382" s="269" t="s">
        <v>325</v>
      </c>
      <c r="D382" s="105"/>
      <c r="E382" s="107" t="s">
        <v>51</v>
      </c>
      <c r="F382" s="553">
        <v>0.2</v>
      </c>
      <c r="G382" s="582"/>
      <c r="H382" s="402"/>
      <c r="I382" s="582"/>
      <c r="J382" s="428"/>
      <c r="K382" s="14"/>
    </row>
    <row r="383" spans="2:11" ht="12.75" customHeight="1">
      <c r="B383" s="191"/>
      <c r="C383" s="325" t="s">
        <v>25</v>
      </c>
      <c r="D383" s="70"/>
      <c r="E383" s="53"/>
      <c r="F383" s="278"/>
      <c r="G383" s="566"/>
      <c r="H383" s="384"/>
      <c r="I383" s="566"/>
      <c r="J383" s="420"/>
      <c r="K383" s="219"/>
    </row>
    <row r="384" spans="2:11" ht="38.25">
      <c r="B384" s="511" t="s">
        <v>326</v>
      </c>
      <c r="C384" s="519" t="s">
        <v>269</v>
      </c>
      <c r="D384" s="513"/>
      <c r="E384" s="515" t="s">
        <v>31</v>
      </c>
      <c r="F384" s="514">
        <v>4</v>
      </c>
      <c r="G384" s="572"/>
      <c r="H384" s="517"/>
      <c r="I384" s="572"/>
      <c r="J384" s="518"/>
      <c r="K384" s="14"/>
    </row>
    <row r="385" spans="2:11" ht="12.75" customHeight="1">
      <c r="B385" s="191"/>
      <c r="C385" s="325" t="s">
        <v>169</v>
      </c>
      <c r="D385" s="70"/>
      <c r="E385" s="53"/>
      <c r="F385" s="278"/>
      <c r="G385" s="566"/>
      <c r="H385" s="384"/>
      <c r="I385" s="566"/>
      <c r="J385" s="420"/>
      <c r="K385" s="219"/>
    </row>
    <row r="386" spans="2:11">
      <c r="B386" s="197" t="s">
        <v>327</v>
      </c>
      <c r="C386" s="269" t="s">
        <v>328</v>
      </c>
      <c r="D386" s="105"/>
      <c r="E386" s="107" t="s">
        <v>51</v>
      </c>
      <c r="F386" s="553">
        <v>0.2</v>
      </c>
      <c r="G386" s="582"/>
      <c r="H386" s="402"/>
      <c r="I386" s="582"/>
      <c r="J386" s="428"/>
      <c r="K386" s="14"/>
    </row>
    <row r="387" spans="2:11" ht="13.5" customHeight="1">
      <c r="B387" s="191"/>
      <c r="C387" s="325" t="s">
        <v>25</v>
      </c>
      <c r="D387" s="70"/>
      <c r="E387" s="53"/>
      <c r="F387" s="278"/>
      <c r="G387" s="566"/>
      <c r="H387" s="384"/>
      <c r="I387" s="566"/>
      <c r="J387" s="420"/>
      <c r="K387" s="219"/>
    </row>
    <row r="388" spans="2:11" ht="32.25" customHeight="1">
      <c r="B388" s="511" t="s">
        <v>329</v>
      </c>
      <c r="C388" s="519" t="s">
        <v>330</v>
      </c>
      <c r="D388" s="513"/>
      <c r="E388" s="515" t="s">
        <v>70</v>
      </c>
      <c r="F388" s="520">
        <v>1</v>
      </c>
      <c r="G388" s="572"/>
      <c r="H388" s="517"/>
      <c r="I388" s="572"/>
      <c r="J388" s="518"/>
      <c r="K388" s="14"/>
    </row>
    <row r="389" spans="2:11" ht="3" customHeight="1">
      <c r="B389" s="191"/>
      <c r="C389" s="325"/>
      <c r="D389" s="70"/>
      <c r="E389" s="53"/>
      <c r="F389" s="278"/>
      <c r="G389" s="566"/>
      <c r="H389" s="384"/>
      <c r="I389" s="566"/>
      <c r="J389" s="420"/>
      <c r="K389" s="219"/>
    </row>
    <row r="390" spans="2:11" ht="30" customHeight="1">
      <c r="B390" s="317" t="s">
        <v>331</v>
      </c>
      <c r="C390" s="318" t="s">
        <v>332</v>
      </c>
      <c r="D390" s="319"/>
      <c r="E390" s="321"/>
      <c r="F390" s="320"/>
      <c r="G390" s="571"/>
      <c r="H390" s="400"/>
      <c r="I390" s="571"/>
      <c r="J390" s="427"/>
      <c r="K390" s="14"/>
    </row>
    <row r="391" spans="2:11" ht="3" customHeight="1">
      <c r="B391" s="191"/>
      <c r="C391" s="325"/>
      <c r="D391" s="70"/>
      <c r="E391" s="53"/>
      <c r="F391" s="278"/>
      <c r="G391" s="566"/>
      <c r="H391" s="384"/>
      <c r="I391" s="566"/>
      <c r="J391" s="420"/>
      <c r="K391" s="219"/>
    </row>
    <row r="392" spans="2:11" ht="25.5">
      <c r="B392" s="511" t="s">
        <v>333</v>
      </c>
      <c r="C392" s="519" t="s">
        <v>334</v>
      </c>
      <c r="D392" s="513"/>
      <c r="E392" s="515" t="s">
        <v>31</v>
      </c>
      <c r="F392" s="514">
        <v>2</v>
      </c>
      <c r="G392" s="572"/>
      <c r="H392" s="517"/>
      <c r="I392" s="572"/>
      <c r="J392" s="518"/>
      <c r="K392" s="14"/>
    </row>
    <row r="393" spans="2:11">
      <c r="B393" s="191"/>
      <c r="C393" s="325" t="s">
        <v>335</v>
      </c>
      <c r="D393" s="70"/>
      <c r="E393" s="53"/>
      <c r="F393" s="278"/>
      <c r="G393" s="566"/>
      <c r="H393" s="384"/>
      <c r="I393" s="566"/>
      <c r="J393" s="420"/>
      <c r="K393" s="219"/>
    </row>
    <row r="394" spans="2:11" ht="25.5">
      <c r="B394" s="197" t="s">
        <v>336</v>
      </c>
      <c r="C394" s="104" t="s">
        <v>334</v>
      </c>
      <c r="D394" s="289"/>
      <c r="E394" s="107" t="s">
        <v>31</v>
      </c>
      <c r="F394" s="281">
        <v>1</v>
      </c>
      <c r="G394" s="582"/>
      <c r="H394" s="402"/>
      <c r="I394" s="582"/>
      <c r="J394" s="428"/>
      <c r="K394" s="14"/>
    </row>
    <row r="395" spans="2:11">
      <c r="B395" s="191"/>
      <c r="C395" s="325" t="s">
        <v>25</v>
      </c>
      <c r="D395" s="70"/>
      <c r="E395" s="53"/>
      <c r="F395" s="278"/>
      <c r="G395" s="566"/>
      <c r="H395" s="384"/>
      <c r="I395" s="566"/>
      <c r="J395" s="420"/>
      <c r="K395" s="219"/>
    </row>
    <row r="396" spans="2:11" ht="25.5">
      <c r="B396" s="511" t="s">
        <v>337</v>
      </c>
      <c r="C396" s="519" t="s">
        <v>338</v>
      </c>
      <c r="D396" s="513"/>
      <c r="E396" s="515" t="s">
        <v>31</v>
      </c>
      <c r="F396" s="514">
        <v>2</v>
      </c>
      <c r="G396" s="572"/>
      <c r="H396" s="517"/>
      <c r="I396" s="572"/>
      <c r="J396" s="518"/>
      <c r="K396" s="14"/>
    </row>
    <row r="397" spans="2:11" ht="3.75" customHeight="1">
      <c r="B397" s="191"/>
      <c r="C397" s="325"/>
      <c r="D397" s="70"/>
      <c r="E397" s="53"/>
      <c r="F397" s="278"/>
      <c r="G397" s="566"/>
      <c r="H397" s="384"/>
      <c r="I397" s="566"/>
      <c r="J397" s="420"/>
      <c r="K397" s="219"/>
    </row>
    <row r="398" spans="2:11" ht="37.5" customHeight="1">
      <c r="B398" s="511" t="s">
        <v>339</v>
      </c>
      <c r="C398" s="519" t="s">
        <v>340</v>
      </c>
      <c r="D398" s="513"/>
      <c r="E398" s="515" t="s">
        <v>31</v>
      </c>
      <c r="F398" s="514">
        <v>2</v>
      </c>
      <c r="G398" s="572"/>
      <c r="H398" s="517"/>
      <c r="I398" s="572"/>
      <c r="J398" s="518"/>
      <c r="K398" s="14"/>
    </row>
    <row r="399" spans="2:11" ht="3.75" customHeight="1">
      <c r="B399" s="191"/>
      <c r="C399" s="325"/>
      <c r="D399" s="70"/>
      <c r="E399" s="53"/>
      <c r="F399" s="278"/>
      <c r="G399" s="566"/>
      <c r="H399" s="384"/>
      <c r="I399" s="566"/>
      <c r="J399" s="420"/>
      <c r="K399" s="219"/>
    </row>
    <row r="400" spans="2:11" ht="25.5">
      <c r="B400" s="511" t="s">
        <v>341</v>
      </c>
      <c r="C400" s="519" t="s">
        <v>342</v>
      </c>
      <c r="D400" s="513"/>
      <c r="E400" s="515" t="s">
        <v>31</v>
      </c>
      <c r="F400" s="514">
        <v>2</v>
      </c>
      <c r="G400" s="572"/>
      <c r="H400" s="517"/>
      <c r="I400" s="572"/>
      <c r="J400" s="518"/>
      <c r="K400" s="14"/>
    </row>
    <row r="401" spans="2:11" ht="3.75" customHeight="1">
      <c r="B401" s="191"/>
      <c r="C401" s="325"/>
      <c r="D401" s="70"/>
      <c r="E401" s="53"/>
      <c r="F401" s="278"/>
      <c r="G401" s="566"/>
      <c r="H401" s="384"/>
      <c r="I401" s="566"/>
      <c r="J401" s="420"/>
      <c r="K401" s="219"/>
    </row>
    <row r="402" spans="2:11" ht="93" customHeight="1">
      <c r="B402" s="511" t="s">
        <v>343</v>
      </c>
      <c r="C402" s="519" t="s">
        <v>265</v>
      </c>
      <c r="D402" s="513"/>
      <c r="E402" s="515" t="s">
        <v>70</v>
      </c>
      <c r="F402" s="520">
        <v>1</v>
      </c>
      <c r="G402" s="572"/>
      <c r="H402" s="517"/>
      <c r="I402" s="572"/>
      <c r="J402" s="518"/>
      <c r="K402" s="14"/>
    </row>
    <row r="403" spans="2:11" ht="12.75" customHeight="1">
      <c r="B403" s="191"/>
      <c r="C403" s="325" t="s">
        <v>169</v>
      </c>
      <c r="D403" s="70"/>
      <c r="E403" s="53"/>
      <c r="F403" s="278"/>
      <c r="G403" s="566"/>
      <c r="H403" s="384"/>
      <c r="I403" s="566"/>
      <c r="J403" s="420"/>
      <c r="K403" s="219"/>
    </row>
    <row r="404" spans="2:11" s="290" customFormat="1">
      <c r="B404" s="197" t="s">
        <v>344</v>
      </c>
      <c r="C404" s="269" t="s">
        <v>345</v>
      </c>
      <c r="D404" s="105"/>
      <c r="E404" s="107" t="s">
        <v>51</v>
      </c>
      <c r="F404" s="553">
        <v>0.2</v>
      </c>
      <c r="G404" s="630"/>
      <c r="H404" s="549"/>
      <c r="I404" s="630"/>
      <c r="J404" s="429"/>
    </row>
    <row r="405" spans="2:11">
      <c r="B405" s="191"/>
      <c r="C405" s="325" t="s">
        <v>25</v>
      </c>
      <c r="D405" s="70"/>
      <c r="E405" s="53"/>
      <c r="F405" s="278"/>
      <c r="G405" s="631"/>
      <c r="H405" s="550"/>
      <c r="I405" s="631"/>
      <c r="J405" s="420"/>
      <c r="K405" s="219"/>
    </row>
    <row r="406" spans="2:11" ht="38.25">
      <c r="B406" s="511" t="s">
        <v>346</v>
      </c>
      <c r="C406" s="519" t="s">
        <v>269</v>
      </c>
      <c r="D406" s="513"/>
      <c r="E406" s="515" t="s">
        <v>31</v>
      </c>
      <c r="F406" s="514">
        <v>4</v>
      </c>
      <c r="G406" s="632"/>
      <c r="H406" s="551"/>
      <c r="I406" s="632"/>
      <c r="J406" s="518"/>
      <c r="K406" s="14"/>
    </row>
    <row r="407" spans="2:11" ht="13.5" customHeight="1">
      <c r="B407" s="191"/>
      <c r="C407" s="325" t="s">
        <v>169</v>
      </c>
      <c r="D407" s="70"/>
      <c r="E407" s="53"/>
      <c r="F407" s="278"/>
      <c r="G407" s="631"/>
      <c r="H407" s="550"/>
      <c r="I407" s="631"/>
      <c r="J407" s="420"/>
      <c r="K407" s="219"/>
    </row>
    <row r="408" spans="2:11" s="290" customFormat="1">
      <c r="B408" s="197" t="s">
        <v>347</v>
      </c>
      <c r="C408" s="104" t="s">
        <v>348</v>
      </c>
      <c r="D408" s="105"/>
      <c r="E408" s="107" t="s">
        <v>51</v>
      </c>
      <c r="F408" s="553">
        <v>0.2</v>
      </c>
      <c r="G408" s="630"/>
      <c r="H408" s="549"/>
      <c r="I408" s="630"/>
      <c r="J408" s="429"/>
    </row>
    <row r="409" spans="2:11" ht="12.75" customHeight="1">
      <c r="B409" s="191"/>
      <c r="C409" s="325" t="s">
        <v>25</v>
      </c>
      <c r="D409" s="70"/>
      <c r="E409" s="53"/>
      <c r="F409" s="278"/>
      <c r="G409" s="631"/>
      <c r="H409" s="550"/>
      <c r="I409" s="631"/>
      <c r="J409" s="420"/>
      <c r="K409" s="219"/>
    </row>
    <row r="410" spans="2:11" ht="27.75" customHeight="1">
      <c r="B410" s="317" t="s">
        <v>349</v>
      </c>
      <c r="C410" s="318" t="s">
        <v>350</v>
      </c>
      <c r="D410" s="319"/>
      <c r="E410" s="321"/>
      <c r="F410" s="320"/>
      <c r="G410" s="633"/>
      <c r="H410" s="552"/>
      <c r="I410" s="633"/>
      <c r="J410" s="427"/>
      <c r="K410" s="14"/>
    </row>
    <row r="411" spans="2:11" ht="3" customHeight="1">
      <c r="B411" s="191"/>
      <c r="C411" s="325"/>
      <c r="D411" s="70"/>
      <c r="E411" s="53"/>
      <c r="F411" s="278"/>
      <c r="G411" s="631"/>
      <c r="H411" s="550"/>
      <c r="I411" s="631"/>
      <c r="J411" s="420"/>
      <c r="K411" s="219"/>
    </row>
    <row r="412" spans="2:11" ht="25.5">
      <c r="B412" s="511" t="s">
        <v>351</v>
      </c>
      <c r="C412" s="519" t="s">
        <v>352</v>
      </c>
      <c r="D412" s="521"/>
      <c r="E412" s="515" t="s">
        <v>31</v>
      </c>
      <c r="F412" s="514">
        <v>2</v>
      </c>
      <c r="G412" s="632"/>
      <c r="H412" s="551"/>
      <c r="I412" s="632"/>
      <c r="J412" s="518"/>
      <c r="K412" s="14"/>
    </row>
    <row r="413" spans="2:11" ht="3" customHeight="1">
      <c r="B413" s="191"/>
      <c r="C413" s="325"/>
      <c r="D413" s="51"/>
      <c r="E413" s="53"/>
      <c r="F413" s="278"/>
      <c r="G413" s="631"/>
      <c r="H413" s="550"/>
      <c r="I413" s="631"/>
      <c r="J413" s="420"/>
      <c r="K413" s="219"/>
    </row>
    <row r="414" spans="2:11">
      <c r="B414" s="511" t="s">
        <v>353</v>
      </c>
      <c r="C414" s="519" t="s">
        <v>354</v>
      </c>
      <c r="D414" s="521"/>
      <c r="E414" s="515" t="s">
        <v>31</v>
      </c>
      <c r="F414" s="514">
        <v>6</v>
      </c>
      <c r="G414" s="632"/>
      <c r="H414" s="551"/>
      <c r="I414" s="632"/>
      <c r="J414" s="518"/>
      <c r="K414" s="14"/>
    </row>
    <row r="415" spans="2:11">
      <c r="B415" s="191"/>
      <c r="C415" s="325" t="s">
        <v>169</v>
      </c>
      <c r="D415" s="70"/>
      <c r="E415" s="53"/>
      <c r="F415" s="278"/>
      <c r="G415" s="631"/>
      <c r="H415" s="550"/>
      <c r="I415" s="631"/>
      <c r="J415" s="420"/>
      <c r="K415" s="219"/>
    </row>
    <row r="416" spans="2:11">
      <c r="B416" s="197" t="s">
        <v>355</v>
      </c>
      <c r="C416" s="104" t="s">
        <v>356</v>
      </c>
      <c r="D416" s="289"/>
      <c r="E416" s="107" t="s">
        <v>31</v>
      </c>
      <c r="F416" s="281">
        <v>1</v>
      </c>
      <c r="G416" s="630"/>
      <c r="H416" s="549"/>
      <c r="I416" s="630"/>
      <c r="J416" s="428"/>
      <c r="K416" s="14"/>
    </row>
    <row r="417" spans="2:11">
      <c r="B417" s="191"/>
      <c r="C417" s="325" t="s">
        <v>25</v>
      </c>
      <c r="D417" s="70"/>
      <c r="E417" s="53"/>
      <c r="F417" s="278"/>
      <c r="G417" s="631"/>
      <c r="H417" s="550"/>
      <c r="I417" s="631"/>
      <c r="J417" s="420"/>
      <c r="K417" s="219"/>
    </row>
    <row r="418" spans="2:11" ht="38.25">
      <c r="B418" s="511" t="s">
        <v>357</v>
      </c>
      <c r="C418" s="519" t="s">
        <v>269</v>
      </c>
      <c r="D418" s="513"/>
      <c r="E418" s="515" t="s">
        <v>31</v>
      </c>
      <c r="F418" s="514">
        <v>2</v>
      </c>
      <c r="G418" s="632"/>
      <c r="H418" s="551"/>
      <c r="I418" s="632"/>
      <c r="J418" s="518"/>
      <c r="K418" s="14"/>
    </row>
    <row r="419" spans="2:11" ht="13.5" customHeight="1">
      <c r="B419" s="191"/>
      <c r="C419" s="325" t="s">
        <v>169</v>
      </c>
      <c r="D419" s="70"/>
      <c r="E419" s="53"/>
      <c r="F419" s="278"/>
      <c r="G419" s="631"/>
      <c r="H419" s="550"/>
      <c r="I419" s="631"/>
      <c r="J419" s="420"/>
      <c r="K419" s="219"/>
    </row>
    <row r="420" spans="2:11" s="290" customFormat="1">
      <c r="B420" s="197" t="s">
        <v>358</v>
      </c>
      <c r="C420" s="269" t="s">
        <v>359</v>
      </c>
      <c r="D420" s="105"/>
      <c r="E420" s="107" t="s">
        <v>51</v>
      </c>
      <c r="F420" s="553">
        <v>0.2</v>
      </c>
      <c r="G420" s="630"/>
      <c r="H420" s="549"/>
      <c r="I420" s="630"/>
      <c r="J420" s="429"/>
    </row>
    <row r="421" spans="2:11" ht="3" customHeight="1">
      <c r="B421" s="191"/>
      <c r="C421" s="325"/>
      <c r="D421" s="70"/>
      <c r="E421" s="53"/>
      <c r="F421" s="278"/>
      <c r="G421" s="631"/>
      <c r="H421" s="550"/>
      <c r="I421" s="631"/>
      <c r="J421" s="420"/>
      <c r="K421" s="219"/>
    </row>
    <row r="422" spans="2:11">
      <c r="B422" s="317" t="s">
        <v>360</v>
      </c>
      <c r="C422" s="318" t="s">
        <v>361</v>
      </c>
      <c r="D422" s="319"/>
      <c r="E422" s="321"/>
      <c r="F422" s="320"/>
      <c r="G422" s="633"/>
      <c r="H422" s="552"/>
      <c r="I422" s="633"/>
      <c r="J422" s="427"/>
      <c r="K422" s="14"/>
    </row>
    <row r="423" spans="2:11" ht="4.5" customHeight="1">
      <c r="B423" s="191"/>
      <c r="C423" s="325"/>
      <c r="D423" s="70"/>
      <c r="E423" s="53"/>
      <c r="F423" s="278"/>
      <c r="G423" s="631"/>
      <c r="H423" s="550"/>
      <c r="I423" s="631"/>
      <c r="J423" s="420"/>
      <c r="K423" s="219"/>
    </row>
    <row r="424" spans="2:11">
      <c r="B424" s="511" t="s">
        <v>362</v>
      </c>
      <c r="C424" s="519" t="s">
        <v>363</v>
      </c>
      <c r="D424" s="513"/>
      <c r="E424" s="515" t="s">
        <v>31</v>
      </c>
      <c r="F424" s="514">
        <v>2</v>
      </c>
      <c r="G424" s="632"/>
      <c r="H424" s="551"/>
      <c r="I424" s="632"/>
      <c r="J424" s="518"/>
      <c r="K424" s="14"/>
    </row>
    <row r="425" spans="2:11">
      <c r="B425" s="191"/>
      <c r="C425" s="325" t="s">
        <v>224</v>
      </c>
      <c r="D425" s="70"/>
      <c r="E425" s="53"/>
      <c r="F425" s="278"/>
      <c r="G425" s="631"/>
      <c r="H425" s="550"/>
      <c r="I425" s="631"/>
      <c r="J425" s="420"/>
      <c r="K425" s="219"/>
    </row>
    <row r="426" spans="2:11">
      <c r="B426" s="197" t="s">
        <v>364</v>
      </c>
      <c r="C426" s="104" t="s">
        <v>363</v>
      </c>
      <c r="D426" s="289"/>
      <c r="E426" s="107" t="s">
        <v>31</v>
      </c>
      <c r="F426" s="281">
        <v>1</v>
      </c>
      <c r="G426" s="630"/>
      <c r="H426" s="549"/>
      <c r="I426" s="630"/>
      <c r="J426" s="428"/>
      <c r="K426" s="14"/>
    </row>
    <row r="427" spans="2:11">
      <c r="B427" s="191"/>
      <c r="C427" s="325" t="s">
        <v>25</v>
      </c>
      <c r="D427" s="70"/>
      <c r="E427" s="53"/>
      <c r="F427" s="278"/>
      <c r="G427" s="631"/>
      <c r="H427" s="550"/>
      <c r="I427" s="631"/>
      <c r="J427" s="420"/>
      <c r="K427" s="219"/>
    </row>
    <row r="428" spans="2:11" ht="104.25" customHeight="1">
      <c r="B428" s="511" t="s">
        <v>365</v>
      </c>
      <c r="C428" s="519" t="s">
        <v>366</v>
      </c>
      <c r="D428" s="513"/>
      <c r="E428" s="515" t="s">
        <v>31</v>
      </c>
      <c r="F428" s="514">
        <v>2</v>
      </c>
      <c r="G428" s="572"/>
      <c r="H428" s="517"/>
      <c r="I428" s="572"/>
      <c r="J428" s="518"/>
      <c r="K428" s="14"/>
    </row>
    <row r="429" spans="2:11" ht="13.5" customHeight="1">
      <c r="B429" s="191"/>
      <c r="C429" s="325" t="s">
        <v>169</v>
      </c>
      <c r="D429" s="70"/>
      <c r="E429" s="53"/>
      <c r="F429" s="278"/>
      <c r="G429" s="566"/>
      <c r="H429" s="384"/>
      <c r="I429" s="566"/>
      <c r="J429" s="420"/>
      <c r="K429" s="219"/>
    </row>
    <row r="430" spans="2:11">
      <c r="B430" s="197" t="s">
        <v>367</v>
      </c>
      <c r="C430" s="269" t="s">
        <v>368</v>
      </c>
      <c r="D430" s="105"/>
      <c r="E430" s="107" t="s">
        <v>51</v>
      </c>
      <c r="F430" s="553">
        <v>0.2</v>
      </c>
      <c r="G430" s="582"/>
      <c r="H430" s="402"/>
      <c r="I430" s="582"/>
      <c r="J430" s="428"/>
      <c r="K430" s="14"/>
    </row>
    <row r="431" spans="2:11" ht="12.75" customHeight="1">
      <c r="B431" s="191"/>
      <c r="C431" s="346" t="s">
        <v>25</v>
      </c>
      <c r="D431" s="70"/>
      <c r="E431" s="53"/>
      <c r="F431" s="278"/>
      <c r="G431" s="566"/>
      <c r="H431" s="384"/>
      <c r="I431" s="566"/>
      <c r="J431" s="420"/>
      <c r="K431" s="219"/>
    </row>
    <row r="432" spans="2:11" ht="39.75" customHeight="1">
      <c r="B432" s="317" t="s">
        <v>369</v>
      </c>
      <c r="C432" s="348" t="s">
        <v>370</v>
      </c>
      <c r="D432" s="319"/>
      <c r="E432" s="321" t="s">
        <v>70</v>
      </c>
      <c r="F432" s="320">
        <v>1</v>
      </c>
      <c r="G432" s="571"/>
      <c r="H432" s="400"/>
      <c r="I432" s="571"/>
      <c r="J432" s="427"/>
      <c r="K432" s="14"/>
    </row>
    <row r="433" spans="2:11" ht="4.5" customHeight="1" thickBot="1">
      <c r="B433" s="191"/>
      <c r="C433" s="70"/>
      <c r="D433" s="70"/>
      <c r="E433" s="53"/>
      <c r="F433" s="278"/>
      <c r="G433" s="600"/>
      <c r="H433" s="384"/>
      <c r="I433" s="566"/>
      <c r="J433" s="420"/>
      <c r="K433" s="219"/>
    </row>
    <row r="434" spans="2:11" ht="24.75" customHeight="1" thickBot="1">
      <c r="B434" s="62"/>
      <c r="C434" s="63" t="s">
        <v>371</v>
      </c>
      <c r="D434" s="64"/>
      <c r="E434" s="65"/>
      <c r="F434" s="276"/>
      <c r="G434" s="560"/>
      <c r="H434" s="387"/>
      <c r="I434" s="560"/>
      <c r="J434" s="422"/>
      <c r="K434" s="14"/>
    </row>
    <row r="435" spans="2:11" ht="4.5" customHeight="1" thickBot="1">
      <c r="B435" s="191"/>
      <c r="C435" s="70"/>
      <c r="D435" s="70"/>
      <c r="E435" s="53"/>
      <c r="F435" s="278"/>
      <c r="G435" s="600"/>
      <c r="H435" s="384"/>
      <c r="I435" s="566"/>
      <c r="J435" s="420"/>
      <c r="K435" s="219"/>
    </row>
    <row r="436" spans="2:11" ht="24.75" customHeight="1" thickBot="1">
      <c r="B436" s="62"/>
      <c r="C436" s="63" t="s">
        <v>372</v>
      </c>
      <c r="D436" s="64"/>
      <c r="E436" s="65"/>
      <c r="F436" s="276"/>
      <c r="G436" s="560"/>
      <c r="H436" s="387"/>
      <c r="I436" s="560"/>
      <c r="J436" s="422"/>
      <c r="K436" s="14"/>
    </row>
    <row r="437" spans="2:11" ht="4.5" customHeight="1" thickBot="1">
      <c r="B437" s="191"/>
      <c r="C437" s="70"/>
      <c r="D437" s="70"/>
      <c r="E437" s="53"/>
      <c r="F437" s="278"/>
      <c r="G437" s="600"/>
      <c r="H437" s="384"/>
      <c r="I437" s="566"/>
      <c r="J437" s="420"/>
      <c r="K437" s="219"/>
    </row>
    <row r="438" spans="2:11" ht="13.5" thickBot="1">
      <c r="B438" s="62" t="s">
        <v>10</v>
      </c>
      <c r="C438" s="63" t="s">
        <v>373</v>
      </c>
      <c r="D438" s="64"/>
      <c r="E438" s="65"/>
      <c r="F438" s="276"/>
      <c r="G438" s="599"/>
      <c r="H438" s="387"/>
      <c r="I438" s="560"/>
      <c r="J438" s="422"/>
      <c r="K438" s="14"/>
    </row>
    <row r="439" spans="2:11">
      <c r="B439" s="191"/>
      <c r="C439" s="325" t="s">
        <v>25</v>
      </c>
      <c r="D439" s="70"/>
      <c r="E439" s="53"/>
      <c r="F439" s="278"/>
      <c r="G439" s="600"/>
      <c r="H439" s="384"/>
      <c r="I439" s="566"/>
      <c r="J439" s="420"/>
      <c r="K439" s="219"/>
    </row>
    <row r="440" spans="2:11">
      <c r="B440" s="317" t="s">
        <v>374</v>
      </c>
      <c r="C440" s="348" t="s">
        <v>375</v>
      </c>
      <c r="D440" s="347"/>
      <c r="E440" s="379" t="s">
        <v>70</v>
      </c>
      <c r="F440" s="351">
        <v>1</v>
      </c>
      <c r="G440" s="607"/>
      <c r="H440" s="400"/>
      <c r="I440" s="571"/>
      <c r="J440" s="427"/>
      <c r="K440" s="14"/>
    </row>
    <row r="441" spans="2:11" ht="4.5" customHeight="1">
      <c r="B441" s="191"/>
      <c r="C441" s="349"/>
      <c r="D441" s="349"/>
      <c r="E441" s="376"/>
      <c r="F441" s="352"/>
      <c r="G441" s="600"/>
      <c r="H441" s="384"/>
      <c r="I441" s="566"/>
      <c r="J441" s="420"/>
      <c r="K441" s="219"/>
    </row>
    <row r="442" spans="2:11">
      <c r="B442" s="317" t="s">
        <v>376</v>
      </c>
      <c r="C442" s="348" t="s">
        <v>377</v>
      </c>
      <c r="D442" s="347"/>
      <c r="E442" s="379" t="s">
        <v>31</v>
      </c>
      <c r="F442" s="351">
        <v>16</v>
      </c>
      <c r="G442" s="607"/>
      <c r="H442" s="400"/>
      <c r="I442" s="571"/>
      <c r="J442" s="427"/>
      <c r="K442" s="14"/>
    </row>
    <row r="443" spans="2:11">
      <c r="B443" s="191"/>
      <c r="C443" s="346" t="s">
        <v>169</v>
      </c>
      <c r="D443" s="349"/>
      <c r="E443" s="376"/>
      <c r="F443" s="352"/>
      <c r="G443" s="600"/>
      <c r="H443" s="384"/>
      <c r="I443" s="566"/>
      <c r="J443" s="420"/>
      <c r="K443" s="219"/>
    </row>
    <row r="444" spans="2:11">
      <c r="B444" s="197" t="s">
        <v>378</v>
      </c>
      <c r="C444" s="269" t="s">
        <v>377</v>
      </c>
      <c r="D444" s="350"/>
      <c r="E444" s="546" t="s">
        <v>31</v>
      </c>
      <c r="F444" s="353">
        <v>4</v>
      </c>
      <c r="G444" s="619"/>
      <c r="H444" s="402"/>
      <c r="I444" s="582"/>
      <c r="J444" s="428"/>
      <c r="K444" s="14"/>
    </row>
    <row r="445" spans="2:11">
      <c r="B445" s="191"/>
      <c r="C445" s="346" t="s">
        <v>25</v>
      </c>
      <c r="D445" s="349"/>
      <c r="E445" s="376"/>
      <c r="F445" s="352"/>
      <c r="G445" s="600"/>
      <c r="H445" s="384"/>
      <c r="I445" s="566"/>
      <c r="J445" s="420"/>
      <c r="K445" s="219"/>
    </row>
    <row r="446" spans="2:11">
      <c r="B446" s="317" t="s">
        <v>379</v>
      </c>
      <c r="C446" s="348" t="s">
        <v>380</v>
      </c>
      <c r="D446" s="347"/>
      <c r="E446" s="379" t="s">
        <v>31</v>
      </c>
      <c r="F446" s="351">
        <v>6</v>
      </c>
      <c r="G446" s="607"/>
      <c r="H446" s="400"/>
      <c r="I446" s="571"/>
      <c r="J446" s="427"/>
      <c r="K446" s="14"/>
    </row>
    <row r="447" spans="2:11" ht="4.5" customHeight="1">
      <c r="B447" s="191"/>
      <c r="C447" s="349"/>
      <c r="D447" s="349"/>
      <c r="E447" s="376"/>
      <c r="F447" s="352"/>
      <c r="G447" s="600"/>
      <c r="H447" s="384"/>
      <c r="I447" s="566"/>
      <c r="J447" s="420"/>
      <c r="K447" s="219"/>
    </row>
    <row r="448" spans="2:11" ht="21.75" customHeight="1">
      <c r="B448" s="317" t="s">
        <v>381</v>
      </c>
      <c r="C448" s="348" t="s">
        <v>382</v>
      </c>
      <c r="D448" s="347"/>
      <c r="E448" s="379" t="s">
        <v>70</v>
      </c>
      <c r="F448" s="351">
        <v>1</v>
      </c>
      <c r="G448" s="607"/>
      <c r="H448" s="400"/>
      <c r="I448" s="571"/>
      <c r="J448" s="427"/>
      <c r="K448" s="14"/>
    </row>
    <row r="449" spans="2:11" ht="4.5" customHeight="1">
      <c r="B449" s="191"/>
      <c r="C449" s="349"/>
      <c r="D449" s="349"/>
      <c r="E449" s="376"/>
      <c r="F449" s="352"/>
      <c r="G449" s="600"/>
      <c r="H449" s="384"/>
      <c r="I449" s="566"/>
      <c r="J449" s="420"/>
      <c r="K449" s="219"/>
    </row>
    <row r="450" spans="2:11">
      <c r="B450" s="317" t="s">
        <v>383</v>
      </c>
      <c r="C450" s="348" t="s">
        <v>384</v>
      </c>
      <c r="D450" s="347"/>
      <c r="E450" s="379" t="s">
        <v>70</v>
      </c>
      <c r="F450" s="351">
        <v>1</v>
      </c>
      <c r="G450" s="607"/>
      <c r="H450" s="400"/>
      <c r="I450" s="571"/>
      <c r="J450" s="427"/>
      <c r="K450" s="14"/>
    </row>
    <row r="451" spans="2:11" ht="4.5" customHeight="1">
      <c r="B451" s="191"/>
      <c r="C451" s="349"/>
      <c r="D451" s="349"/>
      <c r="E451" s="376"/>
      <c r="F451" s="352"/>
      <c r="G451" s="600"/>
      <c r="H451" s="384"/>
      <c r="I451" s="566"/>
      <c r="J451" s="420"/>
      <c r="K451" s="219"/>
    </row>
    <row r="452" spans="2:11" ht="42" customHeight="1">
      <c r="B452" s="348" t="s">
        <v>385</v>
      </c>
      <c r="C452" s="348" t="s">
        <v>386</v>
      </c>
      <c r="D452" s="348"/>
      <c r="E452" s="379" t="s">
        <v>70</v>
      </c>
      <c r="F452" s="379">
        <v>1</v>
      </c>
      <c r="G452" s="607"/>
      <c r="H452" s="400"/>
      <c r="I452" s="571"/>
      <c r="J452" s="427"/>
      <c r="K452" s="14"/>
    </row>
    <row r="453" spans="2:11" ht="15.75" customHeight="1">
      <c r="B453" s="348"/>
      <c r="C453" s="348"/>
      <c r="D453" s="348"/>
      <c r="E453" s="379"/>
      <c r="F453" s="379"/>
      <c r="G453" s="600"/>
      <c r="H453" s="384"/>
      <c r="I453" s="566"/>
      <c r="J453" s="420"/>
      <c r="K453" s="219"/>
    </row>
    <row r="454" spans="2:11" ht="44.25" customHeight="1">
      <c r="B454" s="348" t="s">
        <v>387</v>
      </c>
      <c r="C454" s="348" t="s">
        <v>388</v>
      </c>
      <c r="D454" s="348"/>
      <c r="E454" s="379" t="s">
        <v>70</v>
      </c>
      <c r="F454" s="379">
        <v>1</v>
      </c>
      <c r="G454" s="607"/>
      <c r="H454" s="400"/>
      <c r="I454" s="571"/>
      <c r="J454" s="427"/>
      <c r="K454" s="14"/>
    </row>
    <row r="455" spans="2:11">
      <c r="B455" s="191"/>
      <c r="C455" s="346" t="s">
        <v>169</v>
      </c>
      <c r="D455" s="349"/>
      <c r="E455" s="376"/>
      <c r="F455" s="352"/>
      <c r="G455" s="600"/>
      <c r="H455" s="384"/>
      <c r="I455" s="566"/>
      <c r="J455" s="420"/>
      <c r="K455" s="219"/>
    </row>
    <row r="456" spans="2:11">
      <c r="B456" s="197" t="s">
        <v>389</v>
      </c>
      <c r="C456" s="269" t="s">
        <v>390</v>
      </c>
      <c r="D456" s="350"/>
      <c r="E456" s="546" t="s">
        <v>51</v>
      </c>
      <c r="F456" s="555">
        <v>0.2</v>
      </c>
      <c r="G456" s="619"/>
      <c r="H456" s="402"/>
      <c r="I456" s="582"/>
      <c r="J456" s="428"/>
      <c r="K456" s="14"/>
    </row>
    <row r="457" spans="2:11">
      <c r="B457" s="191"/>
      <c r="C457" s="346" t="s">
        <v>25</v>
      </c>
      <c r="D457" s="349"/>
      <c r="E457" s="376"/>
      <c r="F457" s="352"/>
      <c r="G457" s="600"/>
      <c r="H457" s="384"/>
      <c r="I457" s="566"/>
      <c r="J457" s="420"/>
      <c r="K457" s="219"/>
    </row>
    <row r="458" spans="2:11" ht="15.75" customHeight="1">
      <c r="B458" s="317" t="s">
        <v>391</v>
      </c>
      <c r="C458" s="348" t="s">
        <v>392</v>
      </c>
      <c r="D458" s="347"/>
      <c r="E458" s="379" t="s">
        <v>31</v>
      </c>
      <c r="F458" s="351">
        <v>2</v>
      </c>
      <c r="G458" s="607"/>
      <c r="H458" s="400"/>
      <c r="I458" s="571"/>
      <c r="J458" s="427"/>
      <c r="K458" s="14"/>
    </row>
    <row r="459" spans="2:11" ht="4.5" customHeight="1">
      <c r="B459" s="191"/>
      <c r="C459" s="349"/>
      <c r="D459" s="349"/>
      <c r="E459" s="376"/>
      <c r="F459" s="352"/>
      <c r="G459" s="600"/>
      <c r="H459" s="384"/>
      <c r="I459" s="566"/>
      <c r="J459" s="420"/>
      <c r="K459" s="219"/>
    </row>
    <row r="460" spans="2:11">
      <c r="B460" s="317" t="s">
        <v>393</v>
      </c>
      <c r="C460" s="348" t="s">
        <v>394</v>
      </c>
      <c r="D460" s="347"/>
      <c r="E460" s="379" t="s">
        <v>70</v>
      </c>
      <c r="F460" s="351">
        <v>2</v>
      </c>
      <c r="G460" s="607"/>
      <c r="H460" s="400"/>
      <c r="I460" s="571"/>
      <c r="J460" s="427"/>
      <c r="K460" s="14"/>
    </row>
    <row r="461" spans="2:11" ht="4.5" customHeight="1">
      <c r="B461" s="191"/>
      <c r="C461" s="349"/>
      <c r="D461" s="349"/>
      <c r="E461" s="376"/>
      <c r="F461" s="352"/>
      <c r="G461" s="600"/>
      <c r="H461" s="384"/>
      <c r="I461" s="566"/>
      <c r="J461" s="420"/>
      <c r="K461" s="219"/>
    </row>
    <row r="462" spans="2:11" ht="21" customHeight="1">
      <c r="B462" s="317" t="s">
        <v>395</v>
      </c>
      <c r="C462" s="348" t="s">
        <v>396</v>
      </c>
      <c r="D462" s="347"/>
      <c r="E462" s="379" t="s">
        <v>31</v>
      </c>
      <c r="F462" s="351">
        <v>1</v>
      </c>
      <c r="G462" s="607"/>
      <c r="H462" s="400"/>
      <c r="I462" s="571"/>
      <c r="J462" s="427"/>
      <c r="K462" s="14"/>
    </row>
    <row r="463" spans="2:11" ht="4.5" customHeight="1">
      <c r="B463" s="191"/>
      <c r="C463" s="349"/>
      <c r="D463" s="349"/>
      <c r="E463" s="376"/>
      <c r="F463" s="352"/>
      <c r="G463" s="600"/>
      <c r="H463" s="384"/>
      <c r="I463" s="566"/>
      <c r="J463" s="420"/>
      <c r="K463" s="219"/>
    </row>
    <row r="464" spans="2:11" ht="25.5">
      <c r="B464" s="317" t="s">
        <v>397</v>
      </c>
      <c r="C464" s="348" t="s">
        <v>398</v>
      </c>
      <c r="D464" s="347"/>
      <c r="E464" s="379" t="s">
        <v>31</v>
      </c>
      <c r="F464" s="351">
        <v>2</v>
      </c>
      <c r="G464" s="607"/>
      <c r="H464" s="400"/>
      <c r="I464" s="571"/>
      <c r="J464" s="427"/>
      <c r="K464" s="14"/>
    </row>
    <row r="465" spans="2:11" ht="4.5" customHeight="1">
      <c r="B465" s="191"/>
      <c r="C465" s="349"/>
      <c r="D465" s="349"/>
      <c r="E465" s="376"/>
      <c r="F465" s="352"/>
      <c r="G465" s="600"/>
      <c r="H465" s="384"/>
      <c r="I465" s="566"/>
      <c r="J465" s="420"/>
      <c r="K465" s="219"/>
    </row>
    <row r="466" spans="2:11" ht="35.25" customHeight="1">
      <c r="B466" s="317" t="s">
        <v>399</v>
      </c>
      <c r="C466" s="348" t="s">
        <v>400</v>
      </c>
      <c r="D466" s="347"/>
      <c r="E466" s="379" t="s">
        <v>31</v>
      </c>
      <c r="F466" s="351">
        <v>2</v>
      </c>
      <c r="G466" s="607"/>
      <c r="H466" s="400"/>
      <c r="I466" s="571"/>
      <c r="J466" s="427"/>
      <c r="K466" s="14"/>
    </row>
    <row r="467" spans="2:11" ht="4.5" customHeight="1">
      <c r="B467" s="191"/>
      <c r="C467" s="349"/>
      <c r="D467" s="349"/>
      <c r="E467" s="376"/>
      <c r="F467" s="352"/>
      <c r="G467" s="600"/>
      <c r="H467" s="384"/>
      <c r="I467" s="566"/>
      <c r="J467" s="420"/>
      <c r="K467" s="219"/>
    </row>
    <row r="468" spans="2:11">
      <c r="B468" s="317" t="s">
        <v>401</v>
      </c>
      <c r="C468" s="348" t="s">
        <v>402</v>
      </c>
      <c r="D468" s="347"/>
      <c r="E468" s="379" t="s">
        <v>31</v>
      </c>
      <c r="F468" s="351">
        <v>1</v>
      </c>
      <c r="G468" s="607"/>
      <c r="H468" s="400"/>
      <c r="I468" s="571"/>
      <c r="J468" s="427"/>
      <c r="K468" s="14"/>
    </row>
    <row r="469" spans="2:11" ht="4.5" customHeight="1">
      <c r="B469" s="191"/>
      <c r="C469" s="349"/>
      <c r="D469" s="349"/>
      <c r="E469" s="376"/>
      <c r="F469" s="352"/>
      <c r="G469" s="600"/>
      <c r="H469" s="384"/>
      <c r="I469" s="566"/>
      <c r="J469" s="420"/>
      <c r="K469" s="219"/>
    </row>
    <row r="470" spans="2:11">
      <c r="B470" s="317" t="s">
        <v>403</v>
      </c>
      <c r="C470" s="348" t="s">
        <v>404</v>
      </c>
      <c r="D470" s="347"/>
      <c r="E470" s="379" t="s">
        <v>31</v>
      </c>
      <c r="F470" s="351">
        <v>1</v>
      </c>
      <c r="G470" s="607"/>
      <c r="H470" s="400"/>
      <c r="I470" s="571"/>
      <c r="J470" s="427"/>
      <c r="K470" s="14"/>
    </row>
    <row r="471" spans="2:11" ht="4.5" customHeight="1">
      <c r="B471" s="191"/>
      <c r="C471" s="349"/>
      <c r="D471" s="349"/>
      <c r="E471" s="376"/>
      <c r="F471" s="352"/>
      <c r="G471" s="600"/>
      <c r="H471" s="384"/>
      <c r="I471" s="566"/>
      <c r="J471" s="420"/>
      <c r="K471" s="219"/>
    </row>
    <row r="472" spans="2:11">
      <c r="B472" s="317" t="s">
        <v>405</v>
      </c>
      <c r="C472" s="348" t="s">
        <v>406</v>
      </c>
      <c r="D472" s="347"/>
      <c r="E472" s="379" t="s">
        <v>31</v>
      </c>
      <c r="F472" s="351">
        <v>1</v>
      </c>
      <c r="G472" s="607"/>
      <c r="H472" s="400"/>
      <c r="I472" s="571"/>
      <c r="J472" s="427"/>
      <c r="K472" s="14"/>
    </row>
    <row r="473" spans="2:11" ht="4.5" customHeight="1" thickBot="1">
      <c r="B473" s="191"/>
      <c r="C473" s="70"/>
      <c r="D473" s="70"/>
      <c r="E473" s="53"/>
      <c r="F473" s="278"/>
      <c r="G473" s="600"/>
      <c r="H473" s="384"/>
      <c r="I473" s="566"/>
      <c r="J473" s="420"/>
      <c r="K473" s="219"/>
    </row>
    <row r="474" spans="2:11" ht="24.75" customHeight="1" thickBot="1">
      <c r="B474" s="62"/>
      <c r="C474" s="63" t="s">
        <v>407</v>
      </c>
      <c r="D474" s="64"/>
      <c r="E474" s="65"/>
      <c r="F474" s="276"/>
      <c r="G474" s="560"/>
      <c r="H474" s="387"/>
      <c r="I474" s="560"/>
      <c r="J474" s="422"/>
      <c r="K474" s="14"/>
    </row>
    <row r="475" spans="2:11" ht="4.5" customHeight="1" thickBot="1">
      <c r="B475" s="191"/>
      <c r="C475" s="70"/>
      <c r="D475" s="70"/>
      <c r="E475" s="53"/>
      <c r="F475" s="278"/>
      <c r="G475" s="600"/>
      <c r="H475" s="384"/>
      <c r="I475" s="566"/>
      <c r="J475" s="420"/>
      <c r="K475" s="219"/>
    </row>
    <row r="476" spans="2:11" ht="24.75" customHeight="1" thickBot="1">
      <c r="B476" s="62"/>
      <c r="C476" s="63" t="s">
        <v>408</v>
      </c>
      <c r="D476" s="64"/>
      <c r="E476" s="65"/>
      <c r="F476" s="276"/>
      <c r="G476" s="560"/>
      <c r="H476" s="387"/>
      <c r="I476" s="560"/>
      <c r="J476" s="422"/>
      <c r="K476" s="14"/>
    </row>
    <row r="477" spans="2:11" ht="4.5" customHeight="1" thickBot="1">
      <c r="B477" s="191"/>
      <c r="C477" s="70"/>
      <c r="D477" s="70"/>
      <c r="E477" s="53"/>
      <c r="F477" s="278"/>
      <c r="G477" s="600"/>
      <c r="H477" s="384"/>
      <c r="I477" s="566"/>
      <c r="J477" s="420"/>
      <c r="K477" s="219"/>
    </row>
    <row r="478" spans="2:11" ht="26.25" thickBot="1">
      <c r="B478" s="62" t="s">
        <v>11</v>
      </c>
      <c r="C478" s="63" t="s">
        <v>409</v>
      </c>
      <c r="D478" s="64"/>
      <c r="E478" s="65"/>
      <c r="F478" s="276"/>
      <c r="G478" s="599"/>
      <c r="H478" s="387"/>
      <c r="I478" s="560"/>
      <c r="J478" s="422"/>
      <c r="K478" s="14"/>
    </row>
    <row r="479" spans="2:11">
      <c r="B479" s="191"/>
      <c r="C479" s="325" t="s">
        <v>410</v>
      </c>
      <c r="D479" s="70"/>
      <c r="E479" s="53"/>
      <c r="F479" s="278"/>
      <c r="G479" s="600"/>
      <c r="H479" s="384"/>
      <c r="I479" s="566"/>
      <c r="J479" s="420"/>
      <c r="K479" s="219"/>
    </row>
    <row r="480" spans="2:11" ht="38.25">
      <c r="B480" s="317" t="s">
        <v>411</v>
      </c>
      <c r="C480" s="318" t="s">
        <v>412</v>
      </c>
      <c r="D480" s="319"/>
      <c r="E480" s="321" t="s">
        <v>31</v>
      </c>
      <c r="F480" s="320">
        <v>2</v>
      </c>
      <c r="G480" s="607"/>
      <c r="H480" s="400"/>
      <c r="I480" s="571"/>
      <c r="J480" s="427"/>
      <c r="K480" s="14"/>
    </row>
    <row r="481" spans="2:11" s="1083" customFormat="1" ht="51">
      <c r="B481" s="317" t="s">
        <v>413</v>
      </c>
      <c r="C481" s="318" t="s">
        <v>414</v>
      </c>
      <c r="D481" s="319"/>
      <c r="E481" s="321" t="s">
        <v>70</v>
      </c>
      <c r="F481" s="320">
        <v>1</v>
      </c>
      <c r="G481" s="400"/>
      <c r="H481" s="1084"/>
      <c r="I481" s="571"/>
      <c r="J481" s="427"/>
    </row>
    <row r="482" spans="2:11" ht="4.5" customHeight="1" thickBot="1">
      <c r="B482" s="191"/>
      <c r="C482" s="70"/>
      <c r="D482" s="70"/>
      <c r="E482" s="53"/>
      <c r="F482" s="278"/>
      <c r="G482" s="600"/>
      <c r="H482" s="384"/>
      <c r="I482" s="566"/>
      <c r="J482" s="420"/>
      <c r="K482" s="219"/>
    </row>
    <row r="483" spans="2:11" ht="27" customHeight="1" thickBot="1">
      <c r="B483" s="62"/>
      <c r="C483" s="63" t="s">
        <v>415</v>
      </c>
      <c r="D483" s="64"/>
      <c r="E483" s="65"/>
      <c r="F483" s="276"/>
      <c r="G483" s="560"/>
      <c r="H483" s="387"/>
      <c r="I483" s="560"/>
      <c r="J483" s="422"/>
      <c r="K483" s="14"/>
    </row>
    <row r="484" spans="2:11" ht="4.5" customHeight="1" thickBot="1">
      <c r="B484" s="191"/>
      <c r="C484" s="70"/>
      <c r="D484" s="70"/>
      <c r="E484" s="53"/>
      <c r="F484" s="278"/>
      <c r="G484" s="600"/>
      <c r="H484" s="384"/>
      <c r="I484" s="566"/>
      <c r="J484" s="420"/>
      <c r="K484" s="219"/>
    </row>
    <row r="485" spans="2:11" ht="13.5" thickBot="1">
      <c r="B485" s="62" t="s">
        <v>416</v>
      </c>
      <c r="C485" s="63" t="s">
        <v>417</v>
      </c>
      <c r="D485" s="64"/>
      <c r="E485" s="65"/>
      <c r="F485" s="276"/>
      <c r="G485" s="599"/>
      <c r="H485" s="387"/>
      <c r="I485" s="560"/>
      <c r="J485" s="422"/>
      <c r="K485" s="14"/>
    </row>
    <row r="486" spans="2:11">
      <c r="B486" s="191"/>
      <c r="C486" s="325" t="s">
        <v>25</v>
      </c>
      <c r="D486" s="70"/>
      <c r="E486" s="53"/>
      <c r="F486" s="278"/>
      <c r="G486" s="600"/>
      <c r="H486" s="384"/>
      <c r="I486" s="566"/>
      <c r="J486" s="420"/>
      <c r="K486" s="219"/>
    </row>
    <row r="487" spans="2:11" ht="25.5">
      <c r="B487" s="317" t="s">
        <v>418</v>
      </c>
      <c r="C487" s="318" t="s">
        <v>419</v>
      </c>
      <c r="D487" s="319"/>
      <c r="E487" s="341"/>
      <c r="F487" s="340"/>
      <c r="G487" s="607"/>
      <c r="H487" s="400"/>
      <c r="I487" s="571"/>
      <c r="J487" s="427"/>
      <c r="K487" s="14"/>
    </row>
    <row r="488" spans="2:11" ht="4.5" customHeight="1">
      <c r="B488" s="191"/>
      <c r="C488" s="70"/>
      <c r="D488" s="70"/>
      <c r="E488" s="53"/>
      <c r="F488" s="278"/>
      <c r="G488" s="600"/>
      <c r="H488" s="384"/>
      <c r="I488" s="566"/>
      <c r="J488" s="420"/>
      <c r="K488" s="219"/>
    </row>
    <row r="489" spans="2:11">
      <c r="B489" s="522" t="s">
        <v>420</v>
      </c>
      <c r="C489" s="523" t="s">
        <v>421</v>
      </c>
      <c r="D489" s="524"/>
      <c r="E489" s="524" t="s">
        <v>31</v>
      </c>
      <c r="F489" s="524">
        <v>1</v>
      </c>
      <c r="G489" s="639"/>
      <c r="H489" s="541"/>
      <c r="I489" s="634"/>
      <c r="J489" s="518"/>
      <c r="K489" s="14"/>
    </row>
    <row r="490" spans="2:11" ht="4.5" customHeight="1">
      <c r="B490" s="191"/>
      <c r="C490" s="349"/>
      <c r="D490" s="349"/>
      <c r="E490" s="376"/>
      <c r="F490" s="349"/>
      <c r="G490" s="640"/>
      <c r="H490" s="542"/>
      <c r="I490" s="635"/>
      <c r="J490" s="420"/>
      <c r="K490" s="219"/>
    </row>
    <row r="491" spans="2:11" s="305" customFormat="1" ht="25.5">
      <c r="B491" s="522" t="s">
        <v>422</v>
      </c>
      <c r="C491" s="523" t="s">
        <v>423</v>
      </c>
      <c r="D491" s="524"/>
      <c r="E491" s="524" t="s">
        <v>31</v>
      </c>
      <c r="F491" s="524">
        <v>1</v>
      </c>
      <c r="G491" s="639"/>
      <c r="H491" s="541"/>
      <c r="I491" s="634"/>
      <c r="J491" s="518"/>
    </row>
    <row r="492" spans="2:11" ht="4.5" customHeight="1">
      <c r="B492" s="191"/>
      <c r="C492" s="349"/>
      <c r="D492" s="349"/>
      <c r="E492" s="376"/>
      <c r="F492" s="349"/>
      <c r="G492" s="640"/>
      <c r="H492" s="542"/>
      <c r="I492" s="635"/>
      <c r="J492" s="420"/>
      <c r="K492" s="219"/>
    </row>
    <row r="493" spans="2:11">
      <c r="B493" s="522" t="s">
        <v>424</v>
      </c>
      <c r="C493" s="523" t="s">
        <v>425</v>
      </c>
      <c r="D493" s="524"/>
      <c r="E493" s="524" t="s">
        <v>31</v>
      </c>
      <c r="F493" s="524">
        <v>3</v>
      </c>
      <c r="G493" s="639"/>
      <c r="H493" s="541"/>
      <c r="I493" s="634"/>
      <c r="J493" s="518"/>
      <c r="K493" s="14"/>
    </row>
    <row r="494" spans="2:11" ht="4.5" customHeight="1">
      <c r="B494" s="191"/>
      <c r="C494" s="349"/>
      <c r="D494" s="349"/>
      <c r="E494" s="376"/>
      <c r="F494" s="349"/>
      <c r="G494" s="640"/>
      <c r="H494" s="542"/>
      <c r="I494" s="635"/>
      <c r="J494" s="420"/>
      <c r="K494" s="219"/>
    </row>
    <row r="495" spans="2:11">
      <c r="B495" s="522" t="s">
        <v>426</v>
      </c>
      <c r="C495" s="523" t="s">
        <v>427</v>
      </c>
      <c r="D495" s="524"/>
      <c r="E495" s="524" t="s">
        <v>31</v>
      </c>
      <c r="F495" s="524">
        <v>6</v>
      </c>
      <c r="G495" s="639"/>
      <c r="H495" s="541"/>
      <c r="I495" s="634"/>
      <c r="J495" s="518"/>
      <c r="K495" s="14"/>
    </row>
    <row r="496" spans="2:11" ht="4.5" customHeight="1">
      <c r="B496" s="191"/>
      <c r="C496" s="349"/>
      <c r="D496" s="349"/>
      <c r="E496" s="376"/>
      <c r="F496" s="349"/>
      <c r="G496" s="640"/>
      <c r="H496" s="542"/>
      <c r="I496" s="635"/>
      <c r="J496" s="420"/>
      <c r="K496" s="219"/>
    </row>
    <row r="497" spans="2:11">
      <c r="B497" s="522" t="s">
        <v>428</v>
      </c>
      <c r="C497" s="523" t="s">
        <v>429</v>
      </c>
      <c r="D497" s="524"/>
      <c r="E497" s="524" t="s">
        <v>31</v>
      </c>
      <c r="F497" s="524">
        <v>2</v>
      </c>
      <c r="G497" s="639"/>
      <c r="H497" s="541"/>
      <c r="I497" s="634"/>
      <c r="J497" s="518"/>
      <c r="K497" s="14"/>
    </row>
    <row r="498" spans="2:11" ht="4.5" customHeight="1">
      <c r="B498" s="191"/>
      <c r="C498" s="349"/>
      <c r="D498" s="349"/>
      <c r="E498" s="376"/>
      <c r="F498" s="349"/>
      <c r="G498" s="640"/>
      <c r="H498" s="542"/>
      <c r="I498" s="635"/>
      <c r="J498" s="420"/>
      <c r="K498" s="219"/>
    </row>
    <row r="499" spans="2:11">
      <c r="B499" s="522" t="s">
        <v>430</v>
      </c>
      <c r="C499" s="523" t="s">
        <v>431</v>
      </c>
      <c r="D499" s="524"/>
      <c r="E499" s="524" t="s">
        <v>31</v>
      </c>
      <c r="F499" s="524">
        <v>1</v>
      </c>
      <c r="G499" s="639"/>
      <c r="H499" s="541"/>
      <c r="I499" s="634"/>
      <c r="J499" s="518"/>
      <c r="K499" s="14"/>
    </row>
    <row r="500" spans="2:11" ht="4.5" customHeight="1">
      <c r="B500" s="191"/>
      <c r="C500" s="349"/>
      <c r="D500" s="349"/>
      <c r="E500" s="376"/>
      <c r="F500" s="349"/>
      <c r="G500" s="640"/>
      <c r="H500" s="542"/>
      <c r="I500" s="635"/>
      <c r="J500" s="420"/>
      <c r="K500" s="219"/>
    </row>
    <row r="501" spans="2:11">
      <c r="B501" s="522" t="s">
        <v>432</v>
      </c>
      <c r="C501" s="523" t="s">
        <v>433</v>
      </c>
      <c r="D501" s="524"/>
      <c r="E501" s="524" t="s">
        <v>31</v>
      </c>
      <c r="F501" s="524">
        <v>1</v>
      </c>
      <c r="G501" s="639"/>
      <c r="H501" s="541"/>
      <c r="I501" s="634"/>
      <c r="J501" s="518"/>
      <c r="K501" s="14"/>
    </row>
    <row r="502" spans="2:11" ht="4.5" customHeight="1">
      <c r="B502" s="191"/>
      <c r="C502" s="349"/>
      <c r="D502" s="349"/>
      <c r="E502" s="376"/>
      <c r="F502" s="349"/>
      <c r="G502" s="640"/>
      <c r="H502" s="542"/>
      <c r="I502" s="635"/>
      <c r="J502" s="420"/>
      <c r="K502" s="219"/>
    </row>
    <row r="503" spans="2:11">
      <c r="B503" s="522" t="s">
        <v>434</v>
      </c>
      <c r="C503" s="523" t="s">
        <v>435</v>
      </c>
      <c r="D503" s="524"/>
      <c r="E503" s="524" t="s">
        <v>31</v>
      </c>
      <c r="F503" s="524">
        <v>1</v>
      </c>
      <c r="G503" s="639"/>
      <c r="H503" s="541"/>
      <c r="I503" s="634"/>
      <c r="J503" s="518"/>
      <c r="K503" s="14"/>
    </row>
    <row r="504" spans="2:11" ht="4.5" customHeight="1">
      <c r="B504" s="191"/>
      <c r="C504" s="349"/>
      <c r="D504" s="349"/>
      <c r="E504" s="376"/>
      <c r="F504" s="349"/>
      <c r="G504" s="640"/>
      <c r="H504" s="542"/>
      <c r="I504" s="635"/>
      <c r="J504" s="420"/>
      <c r="K504" s="219"/>
    </row>
    <row r="505" spans="2:11">
      <c r="B505" s="522" t="s">
        <v>436</v>
      </c>
      <c r="C505" s="523" t="s">
        <v>437</v>
      </c>
      <c r="D505" s="524"/>
      <c r="E505" s="524" t="s">
        <v>31</v>
      </c>
      <c r="F505" s="524">
        <v>1</v>
      </c>
      <c r="G505" s="639"/>
      <c r="H505" s="541"/>
      <c r="I505" s="634"/>
      <c r="J505" s="518"/>
      <c r="K505" s="14"/>
    </row>
    <row r="506" spans="2:11" ht="4.5" customHeight="1">
      <c r="B506" s="523"/>
      <c r="C506" s="523"/>
      <c r="D506" s="349"/>
      <c r="E506" s="376"/>
      <c r="F506" s="349"/>
      <c r="G506" s="640"/>
      <c r="H506" s="542"/>
      <c r="I506" s="635"/>
      <c r="J506" s="420"/>
      <c r="K506" s="219"/>
    </row>
    <row r="507" spans="2:11" ht="41.25" customHeight="1">
      <c r="B507" s="523" t="s">
        <v>438</v>
      </c>
      <c r="C507" s="523" t="s">
        <v>439</v>
      </c>
      <c r="D507" s="524"/>
      <c r="E507" s="524" t="s">
        <v>31</v>
      </c>
      <c r="F507" s="524">
        <v>6</v>
      </c>
      <c r="G507" s="639"/>
      <c r="H507" s="541"/>
      <c r="I507" s="634"/>
      <c r="J507" s="518"/>
      <c r="K507" s="219"/>
    </row>
    <row r="508" spans="2:11" ht="39.75" customHeight="1">
      <c r="B508" s="523" t="s">
        <v>440</v>
      </c>
      <c r="C508" s="523" t="s">
        <v>441</v>
      </c>
      <c r="D508" s="524"/>
      <c r="E508" s="524" t="s">
        <v>31</v>
      </c>
      <c r="F508" s="524">
        <v>6</v>
      </c>
      <c r="G508" s="639"/>
      <c r="H508" s="541"/>
      <c r="I508" s="634"/>
      <c r="J508" s="518"/>
      <c r="K508" s="14"/>
    </row>
    <row r="509" spans="2:11">
      <c r="B509" s="191"/>
      <c r="C509" s="346" t="s">
        <v>169</v>
      </c>
      <c r="D509" s="349"/>
      <c r="E509" s="376"/>
      <c r="F509" s="352"/>
      <c r="G509" s="640"/>
      <c r="H509" s="542"/>
      <c r="I509" s="635"/>
      <c r="J509" s="420"/>
      <c r="K509" s="219"/>
    </row>
    <row r="510" spans="2:11">
      <c r="B510" s="304" t="s">
        <v>442</v>
      </c>
      <c r="C510" s="523" t="s">
        <v>443</v>
      </c>
      <c r="D510" s="353"/>
      <c r="E510" s="353" t="s">
        <v>31</v>
      </c>
      <c r="F510" s="353">
        <v>1</v>
      </c>
      <c r="G510" s="641"/>
      <c r="H510" s="543"/>
      <c r="I510" s="636"/>
      <c r="J510" s="428"/>
      <c r="K510" s="14"/>
    </row>
    <row r="511" spans="2:11" s="17" customFormat="1" ht="14.1" customHeight="1">
      <c r="B511" s="191"/>
      <c r="C511" s="346" t="s">
        <v>25</v>
      </c>
      <c r="D511" s="536"/>
      <c r="E511" s="88"/>
      <c r="F511" s="537"/>
      <c r="G511" s="635"/>
      <c r="H511" s="542"/>
      <c r="I511" s="635"/>
      <c r="J511" s="192"/>
    </row>
    <row r="512" spans="2:11" ht="45" customHeight="1">
      <c r="B512" s="317" t="s">
        <v>444</v>
      </c>
      <c r="C512" s="348" t="s">
        <v>445</v>
      </c>
      <c r="D512" s="538"/>
      <c r="E512" s="351" t="s">
        <v>70</v>
      </c>
      <c r="F512" s="351">
        <v>1</v>
      </c>
      <c r="G512" s="637"/>
      <c r="H512" s="544"/>
      <c r="I512" s="637"/>
      <c r="J512" s="539"/>
      <c r="K512" s="342"/>
    </row>
    <row r="513" spans="2:11" ht="4.5" customHeight="1">
      <c r="B513" s="191"/>
      <c r="C513" s="346"/>
      <c r="D513" s="349"/>
      <c r="E513" s="376"/>
      <c r="F513" s="352"/>
      <c r="G513" s="640"/>
      <c r="H513" s="542"/>
      <c r="I513" s="635"/>
      <c r="J513" s="420"/>
      <c r="K513" s="219"/>
    </row>
    <row r="514" spans="2:11" ht="25.5">
      <c r="B514" s="317" t="s">
        <v>446</v>
      </c>
      <c r="C514" s="348" t="s">
        <v>447</v>
      </c>
      <c r="D514" s="347"/>
      <c r="E514" s="378"/>
      <c r="F514" s="377"/>
      <c r="G514" s="642"/>
      <c r="H514" s="544"/>
      <c r="I514" s="637"/>
      <c r="J514" s="427"/>
      <c r="K514" s="14"/>
    </row>
    <row r="515" spans="2:11" ht="4.5" customHeight="1">
      <c r="B515" s="191"/>
      <c r="C515" s="349"/>
      <c r="D515" s="349"/>
      <c r="E515" s="376"/>
      <c r="F515" s="352"/>
      <c r="G515" s="640"/>
      <c r="H515" s="542"/>
      <c r="I515" s="635"/>
      <c r="J515" s="420"/>
      <c r="K515" s="219"/>
    </row>
    <row r="516" spans="2:11">
      <c r="B516" s="522" t="s">
        <v>448</v>
      </c>
      <c r="C516" s="523" t="s">
        <v>449</v>
      </c>
      <c r="D516" s="524"/>
      <c r="E516" s="540" t="s">
        <v>31</v>
      </c>
      <c r="F516" s="524">
        <v>4</v>
      </c>
      <c r="G516" s="643"/>
      <c r="H516" s="541"/>
      <c r="I516" s="634"/>
      <c r="J516" s="518"/>
      <c r="K516" s="14"/>
    </row>
    <row r="517" spans="2:11" ht="4.5" customHeight="1">
      <c r="B517" s="191"/>
      <c r="C517" s="349"/>
      <c r="D517" s="349"/>
      <c r="E517" s="376"/>
      <c r="F517" s="352"/>
      <c r="G517" s="640"/>
      <c r="H517" s="542"/>
      <c r="I517" s="635"/>
      <c r="J517" s="420"/>
      <c r="K517" s="219"/>
    </row>
    <row r="518" spans="2:11">
      <c r="B518" s="522" t="s">
        <v>450</v>
      </c>
      <c r="C518" s="523" t="s">
        <v>451</v>
      </c>
      <c r="D518" s="524"/>
      <c r="E518" s="540" t="s">
        <v>70</v>
      </c>
      <c r="F518" s="524">
        <v>1</v>
      </c>
      <c r="G518" s="643"/>
      <c r="H518" s="541"/>
      <c r="I518" s="634"/>
      <c r="J518" s="518"/>
      <c r="K518" s="14"/>
    </row>
    <row r="519" spans="2:11" ht="4.5" customHeight="1">
      <c r="B519" s="191"/>
      <c r="C519" s="349"/>
      <c r="D519" s="349"/>
      <c r="E519" s="376"/>
      <c r="F519" s="352"/>
      <c r="G519" s="640"/>
      <c r="H519" s="542"/>
      <c r="I519" s="635"/>
      <c r="J519" s="420"/>
      <c r="K519" s="219"/>
    </row>
    <row r="520" spans="2:11">
      <c r="B520" s="522" t="s">
        <v>452</v>
      </c>
      <c r="C520" s="523" t="s">
        <v>453</v>
      </c>
      <c r="D520" s="524"/>
      <c r="E520" s="540" t="s">
        <v>70</v>
      </c>
      <c r="F520" s="524">
        <v>1</v>
      </c>
      <c r="G520" s="643"/>
      <c r="H520" s="541"/>
      <c r="I520" s="634"/>
      <c r="J520" s="518"/>
      <c r="K520" s="14"/>
    </row>
    <row r="521" spans="2:11" ht="4.5" customHeight="1">
      <c r="B521" s="191"/>
      <c r="C521" s="349"/>
      <c r="D521" s="349"/>
      <c r="E521" s="376"/>
      <c r="F521" s="352"/>
      <c r="G521" s="640"/>
      <c r="H521" s="542"/>
      <c r="I521" s="635"/>
      <c r="J521" s="420"/>
      <c r="K521" s="219"/>
    </row>
    <row r="522" spans="2:11">
      <c r="B522" s="522" t="s">
        <v>454</v>
      </c>
      <c r="C522" s="523" t="s">
        <v>455</v>
      </c>
      <c r="D522" s="524"/>
      <c r="E522" s="540" t="s">
        <v>31</v>
      </c>
      <c r="F522" s="524">
        <v>2</v>
      </c>
      <c r="G522" s="643"/>
      <c r="H522" s="541"/>
      <c r="I522" s="634"/>
      <c r="J522" s="518"/>
      <c r="K522" s="14"/>
    </row>
    <row r="523" spans="2:11">
      <c r="B523" s="191"/>
      <c r="C523" s="346" t="s">
        <v>169</v>
      </c>
      <c r="D523" s="349"/>
      <c r="E523" s="376"/>
      <c r="F523" s="349"/>
      <c r="G523" s="640"/>
      <c r="H523" s="542"/>
      <c r="I523" s="635"/>
      <c r="J523" s="420"/>
      <c r="K523" s="219"/>
    </row>
    <row r="524" spans="2:11" ht="38.25">
      <c r="B524" s="304" t="s">
        <v>456</v>
      </c>
      <c r="C524" s="269" t="s">
        <v>457</v>
      </c>
      <c r="D524" s="353"/>
      <c r="E524" s="353" t="s">
        <v>70</v>
      </c>
      <c r="F524" s="353">
        <v>1</v>
      </c>
      <c r="G524" s="641"/>
      <c r="H524" s="543"/>
      <c r="I524" s="636"/>
      <c r="J524" s="428"/>
      <c r="K524" s="14"/>
    </row>
    <row r="525" spans="2:11">
      <c r="B525" s="191"/>
      <c r="C525" s="346" t="s">
        <v>25</v>
      </c>
      <c r="D525" s="349"/>
      <c r="E525" s="376"/>
      <c r="F525" s="352"/>
      <c r="G525" s="640"/>
      <c r="H525" s="542"/>
      <c r="I525" s="635"/>
      <c r="J525" s="420"/>
      <c r="K525" s="219"/>
    </row>
    <row r="526" spans="2:11" ht="33.75" customHeight="1">
      <c r="B526" s="317" t="s">
        <v>458</v>
      </c>
      <c r="C526" s="348" t="s">
        <v>459</v>
      </c>
      <c r="D526" s="347"/>
      <c r="E526" s="379"/>
      <c r="F526" s="351"/>
      <c r="G526" s="642"/>
      <c r="H526" s="544"/>
      <c r="I526" s="637"/>
      <c r="J526" s="427"/>
      <c r="K526" s="14"/>
    </row>
    <row r="527" spans="2:11" ht="4.5" customHeight="1">
      <c r="B527" s="191"/>
      <c r="C527" s="349"/>
      <c r="D527" s="349"/>
      <c r="E527" s="376"/>
      <c r="F527" s="352"/>
      <c r="G527" s="640"/>
      <c r="H527" s="542"/>
      <c r="I527" s="635"/>
      <c r="J527" s="420"/>
      <c r="K527" s="219"/>
    </row>
    <row r="528" spans="2:11" ht="42" customHeight="1">
      <c r="B528" s="522" t="s">
        <v>460</v>
      </c>
      <c r="C528" s="523" t="s">
        <v>461</v>
      </c>
      <c r="D528" s="524"/>
      <c r="E528" s="540" t="s">
        <v>70</v>
      </c>
      <c r="F528" s="524">
        <v>1</v>
      </c>
      <c r="G528" s="643"/>
      <c r="H528" s="541"/>
      <c r="I528" s="634"/>
      <c r="J528" s="518"/>
      <c r="K528" s="14"/>
    </row>
    <row r="529" spans="2:11" ht="4.5" customHeight="1">
      <c r="B529" s="191"/>
      <c r="C529" s="349"/>
      <c r="D529" s="349"/>
      <c r="E529" s="376"/>
      <c r="F529" s="352"/>
      <c r="G529" s="640"/>
      <c r="H529" s="542"/>
      <c r="I529" s="635"/>
      <c r="J529" s="420"/>
      <c r="K529" s="219"/>
    </row>
    <row r="530" spans="2:11" ht="42" customHeight="1">
      <c r="B530" s="522" t="s">
        <v>462</v>
      </c>
      <c r="C530" s="523" t="s">
        <v>463</v>
      </c>
      <c r="D530" s="524"/>
      <c r="E530" s="540" t="s">
        <v>70</v>
      </c>
      <c r="F530" s="524">
        <v>1</v>
      </c>
      <c r="G530" s="643"/>
      <c r="H530" s="541"/>
      <c r="I530" s="634"/>
      <c r="J530" s="518"/>
      <c r="K530" s="14"/>
    </row>
    <row r="531" spans="2:11" ht="3.75" customHeight="1">
      <c r="B531" s="191"/>
      <c r="C531" s="346"/>
      <c r="D531" s="349"/>
      <c r="E531" s="376"/>
      <c r="F531" s="352"/>
      <c r="G531" s="640"/>
      <c r="H531" s="542"/>
      <c r="I531" s="635"/>
      <c r="J531" s="420"/>
      <c r="K531" s="219"/>
    </row>
    <row r="532" spans="2:11" ht="32.25" customHeight="1">
      <c r="B532" s="317" t="s">
        <v>464</v>
      </c>
      <c r="C532" s="348" t="s">
        <v>465</v>
      </c>
      <c r="D532" s="347"/>
      <c r="E532" s="379"/>
      <c r="F532" s="351"/>
      <c r="G532" s="642"/>
      <c r="H532" s="544"/>
      <c r="I532" s="637"/>
      <c r="J532" s="427"/>
      <c r="K532" s="14"/>
    </row>
    <row r="533" spans="2:11" ht="4.5" customHeight="1">
      <c r="B533" s="191"/>
      <c r="C533" s="349"/>
      <c r="D533" s="349"/>
      <c r="E533" s="376"/>
      <c r="F533" s="352"/>
      <c r="G533" s="640"/>
      <c r="H533" s="542"/>
      <c r="I533" s="635"/>
      <c r="J533" s="420"/>
      <c r="K533" s="219"/>
    </row>
    <row r="534" spans="2:11" ht="38.25">
      <c r="B534" s="522" t="s">
        <v>466</v>
      </c>
      <c r="C534" s="523" t="s">
        <v>467</v>
      </c>
      <c r="D534" s="524"/>
      <c r="E534" s="540" t="s">
        <v>70</v>
      </c>
      <c r="F534" s="524">
        <v>1</v>
      </c>
      <c r="G534" s="643"/>
      <c r="H534" s="541"/>
      <c r="I534" s="634"/>
      <c r="J534" s="518"/>
      <c r="K534" s="14"/>
    </row>
    <row r="535" spans="2:11" ht="4.5" customHeight="1">
      <c r="B535" s="191"/>
      <c r="C535" s="349"/>
      <c r="D535" s="349"/>
      <c r="E535" s="376"/>
      <c r="F535" s="352"/>
      <c r="G535" s="640"/>
      <c r="H535" s="542"/>
      <c r="I535" s="635"/>
      <c r="J535" s="420"/>
      <c r="K535" s="219"/>
    </row>
    <row r="536" spans="2:11" ht="25.5">
      <c r="B536" s="522" t="s">
        <v>468</v>
      </c>
      <c r="C536" s="523" t="s">
        <v>469</v>
      </c>
      <c r="D536" s="524"/>
      <c r="E536" s="540" t="s">
        <v>70</v>
      </c>
      <c r="F536" s="524">
        <v>1</v>
      </c>
      <c r="G536" s="643"/>
      <c r="H536" s="541"/>
      <c r="I536" s="634"/>
      <c r="J536" s="518"/>
      <c r="K536" s="14"/>
    </row>
    <row r="537" spans="2:11" ht="3.75" customHeight="1">
      <c r="B537" s="191"/>
      <c r="C537" s="346"/>
      <c r="D537" s="349"/>
      <c r="E537" s="376"/>
      <c r="F537" s="352"/>
      <c r="G537" s="640"/>
      <c r="H537" s="542"/>
      <c r="I537" s="635"/>
      <c r="J537" s="420"/>
      <c r="K537" s="219"/>
    </row>
    <row r="538" spans="2:11" ht="30" customHeight="1">
      <c r="B538" s="317" t="s">
        <v>470</v>
      </c>
      <c r="C538" s="348" t="s">
        <v>471</v>
      </c>
      <c r="D538" s="347"/>
      <c r="E538" s="379"/>
      <c r="F538" s="351"/>
      <c r="G538" s="642"/>
      <c r="H538" s="544"/>
      <c r="I538" s="637"/>
      <c r="J538" s="427"/>
      <c r="K538" s="14"/>
    </row>
    <row r="539" spans="2:11" ht="4.5" customHeight="1">
      <c r="B539" s="191"/>
      <c r="C539" s="349"/>
      <c r="D539" s="349"/>
      <c r="E539" s="376"/>
      <c r="F539" s="352"/>
      <c r="G539" s="640"/>
      <c r="H539" s="542"/>
      <c r="I539" s="635"/>
      <c r="J539" s="420"/>
      <c r="K539" s="219"/>
    </row>
    <row r="540" spans="2:11" ht="40.5" customHeight="1">
      <c r="B540" s="522" t="s">
        <v>472</v>
      </c>
      <c r="C540" s="523" t="s">
        <v>473</v>
      </c>
      <c r="D540" s="524"/>
      <c r="E540" s="540" t="s">
        <v>70</v>
      </c>
      <c r="F540" s="524">
        <v>1</v>
      </c>
      <c r="G540" s="643"/>
      <c r="H540" s="541"/>
      <c r="I540" s="634"/>
      <c r="J540" s="518"/>
      <c r="K540" s="14"/>
    </row>
    <row r="541" spans="2:11" ht="4.5" customHeight="1">
      <c r="B541" s="191"/>
      <c r="C541" s="349"/>
      <c r="D541" s="349"/>
      <c r="E541" s="376"/>
      <c r="F541" s="352"/>
      <c r="G541" s="640"/>
      <c r="H541" s="542"/>
      <c r="I541" s="635"/>
      <c r="J541" s="420"/>
      <c r="K541" s="219"/>
    </row>
    <row r="542" spans="2:11" ht="44.25" customHeight="1">
      <c r="B542" s="522" t="s">
        <v>474</v>
      </c>
      <c r="C542" s="523" t="s">
        <v>475</v>
      </c>
      <c r="D542" s="524"/>
      <c r="E542" s="540" t="s">
        <v>70</v>
      </c>
      <c r="F542" s="524">
        <v>1</v>
      </c>
      <c r="G542" s="643"/>
      <c r="H542" s="541"/>
      <c r="I542" s="634"/>
      <c r="J542" s="518"/>
      <c r="K542" s="14"/>
    </row>
    <row r="543" spans="2:11" ht="3.75" customHeight="1">
      <c r="B543" s="191"/>
      <c r="C543" s="346"/>
      <c r="D543" s="349"/>
      <c r="E543" s="376"/>
      <c r="F543" s="352"/>
      <c r="G543" s="640"/>
      <c r="H543" s="542"/>
      <c r="I543" s="635"/>
      <c r="J543" s="420"/>
      <c r="K543" s="219"/>
    </row>
    <row r="544" spans="2:11" ht="42" customHeight="1">
      <c r="B544" s="317" t="s">
        <v>476</v>
      </c>
      <c r="C544" s="347" t="s">
        <v>477</v>
      </c>
      <c r="D544" s="347"/>
      <c r="E544" s="379" t="s">
        <v>70</v>
      </c>
      <c r="F544" s="351">
        <v>1</v>
      </c>
      <c r="G544" s="642"/>
      <c r="H544" s="544"/>
      <c r="I544" s="637"/>
      <c r="J544" s="427"/>
      <c r="K544" s="14"/>
    </row>
    <row r="545" spans="2:11" ht="4.5" customHeight="1">
      <c r="B545" s="191"/>
      <c r="C545" s="380"/>
      <c r="D545" s="349"/>
      <c r="E545" s="376"/>
      <c r="F545" s="352"/>
      <c r="G545" s="640"/>
      <c r="H545" s="542"/>
      <c r="I545" s="635"/>
      <c r="J545" s="420"/>
      <c r="K545" s="219"/>
    </row>
    <row r="546" spans="2:11" ht="25.5">
      <c r="B546" s="317" t="s">
        <v>478</v>
      </c>
      <c r="C546" s="347" t="s">
        <v>479</v>
      </c>
      <c r="D546" s="347"/>
      <c r="E546" s="379" t="s">
        <v>70</v>
      </c>
      <c r="F546" s="351">
        <v>1</v>
      </c>
      <c r="G546" s="642"/>
      <c r="H546" s="544"/>
      <c r="I546" s="637"/>
      <c r="J546" s="427"/>
      <c r="K546" s="14"/>
    </row>
    <row r="547" spans="2:11" ht="4.5" customHeight="1">
      <c r="B547" s="191"/>
      <c r="C547" s="349"/>
      <c r="D547" s="349"/>
      <c r="E547" s="376"/>
      <c r="F547" s="352"/>
      <c r="G547" s="640"/>
      <c r="H547" s="542"/>
      <c r="I547" s="635"/>
      <c r="J547" s="420"/>
      <c r="K547" s="219"/>
    </row>
    <row r="548" spans="2:11" ht="89.25">
      <c r="B548" s="317" t="s">
        <v>480</v>
      </c>
      <c r="C548" s="348" t="s">
        <v>481</v>
      </c>
      <c r="D548" s="347"/>
      <c r="E548" s="379" t="s">
        <v>70</v>
      </c>
      <c r="F548" s="351">
        <v>1</v>
      </c>
      <c r="G548" s="642"/>
      <c r="H548" s="544"/>
      <c r="I548" s="637"/>
      <c r="J548" s="427"/>
      <c r="K548" s="14"/>
    </row>
    <row r="549" spans="2:11" ht="4.5" customHeight="1">
      <c r="B549" s="191"/>
      <c r="C549" s="349"/>
      <c r="D549" s="349"/>
      <c r="E549" s="376"/>
      <c r="F549" s="352"/>
      <c r="G549" s="640"/>
      <c r="H549" s="542"/>
      <c r="I549" s="635"/>
      <c r="J549" s="420"/>
      <c r="K549" s="219"/>
    </row>
    <row r="550" spans="2:11" ht="51">
      <c r="B550" s="317" t="s">
        <v>482</v>
      </c>
      <c r="C550" s="348" t="s">
        <v>483</v>
      </c>
      <c r="D550" s="347"/>
      <c r="E550" s="379" t="s">
        <v>70</v>
      </c>
      <c r="F550" s="351">
        <v>1</v>
      </c>
      <c r="G550" s="642"/>
      <c r="H550" s="544"/>
      <c r="I550" s="637"/>
      <c r="J550" s="427"/>
      <c r="K550" s="14"/>
    </row>
    <row r="551" spans="2:11" ht="4.5" customHeight="1">
      <c r="B551" s="191"/>
      <c r="C551" s="349"/>
      <c r="D551" s="349"/>
      <c r="E551" s="376"/>
      <c r="F551" s="352"/>
      <c r="G551" s="640"/>
      <c r="H551" s="542"/>
      <c r="I551" s="635"/>
      <c r="J551" s="420"/>
      <c r="K551" s="219"/>
    </row>
    <row r="552" spans="2:11" ht="38.25">
      <c r="B552" s="317" t="s">
        <v>484</v>
      </c>
      <c r="C552" s="318" t="s">
        <v>485</v>
      </c>
      <c r="D552" s="347"/>
      <c r="E552" s="378"/>
      <c r="F552" s="377"/>
      <c r="G552" s="642"/>
      <c r="H552" s="544"/>
      <c r="I552" s="637"/>
      <c r="J552" s="427"/>
      <c r="K552" s="14"/>
    </row>
    <row r="553" spans="2:11" ht="4.5" customHeight="1">
      <c r="B553" s="191"/>
      <c r="C553" s="349"/>
      <c r="D553" s="349"/>
      <c r="E553" s="376"/>
      <c r="F553" s="352"/>
      <c r="G553" s="640"/>
      <c r="H553" s="542"/>
      <c r="I553" s="635"/>
      <c r="J553" s="420"/>
      <c r="K553" s="219"/>
    </row>
    <row r="554" spans="2:11">
      <c r="B554" s="522" t="s">
        <v>486</v>
      </c>
      <c r="C554" s="523" t="s">
        <v>487</v>
      </c>
      <c r="D554" s="524"/>
      <c r="E554" s="524" t="s">
        <v>178</v>
      </c>
      <c r="F554" s="514">
        <v>2</v>
      </c>
      <c r="G554" s="639"/>
      <c r="H554" s="541"/>
      <c r="I554" s="634"/>
      <c r="J554" s="518"/>
      <c r="K554" s="14"/>
    </row>
    <row r="555" spans="2:11" ht="4.5" customHeight="1">
      <c r="B555" s="191"/>
      <c r="C555" s="349"/>
      <c r="D555" s="349"/>
      <c r="E555" s="376"/>
      <c r="F555" s="352"/>
      <c r="G555" s="640"/>
      <c r="H555" s="542"/>
      <c r="I555" s="635"/>
      <c r="J555" s="420"/>
      <c r="K555" s="219"/>
    </row>
    <row r="556" spans="2:11" ht="25.5">
      <c r="B556" s="522" t="s">
        <v>488</v>
      </c>
      <c r="C556" s="523" t="s">
        <v>489</v>
      </c>
      <c r="D556" s="524"/>
      <c r="E556" s="524" t="s">
        <v>178</v>
      </c>
      <c r="F556" s="514">
        <v>5</v>
      </c>
      <c r="G556" s="639"/>
      <c r="H556" s="541"/>
      <c r="I556" s="634"/>
      <c r="J556" s="518"/>
      <c r="K556" s="14"/>
    </row>
    <row r="557" spans="2:11" ht="4.5" customHeight="1">
      <c r="B557" s="191"/>
      <c r="C557" s="349"/>
      <c r="D557" s="349"/>
      <c r="E557" s="376"/>
      <c r="F557" s="352"/>
      <c r="G557" s="640"/>
      <c r="H557" s="542"/>
      <c r="I557" s="635"/>
      <c r="J557" s="420"/>
      <c r="K557" s="219"/>
    </row>
    <row r="558" spans="2:11">
      <c r="B558" s="522" t="s">
        <v>490</v>
      </c>
      <c r="C558" s="523" t="s">
        <v>491</v>
      </c>
      <c r="D558" s="524"/>
      <c r="E558" s="524" t="s">
        <v>178</v>
      </c>
      <c r="F558" s="514">
        <v>5</v>
      </c>
      <c r="G558" s="639"/>
      <c r="H558" s="541"/>
      <c r="I558" s="634"/>
      <c r="J558" s="518"/>
      <c r="K558" s="14"/>
    </row>
    <row r="559" spans="2:11" ht="4.5" customHeight="1">
      <c r="B559" s="191"/>
      <c r="C559" s="349"/>
      <c r="D559" s="349"/>
      <c r="E559" s="376"/>
      <c r="F559" s="352"/>
      <c r="G559" s="640"/>
      <c r="H559" s="542"/>
      <c r="I559" s="635"/>
      <c r="J559" s="420"/>
      <c r="K559" s="219"/>
    </row>
    <row r="560" spans="2:11">
      <c r="B560" s="522" t="s">
        <v>492</v>
      </c>
      <c r="C560" s="523" t="s">
        <v>493</v>
      </c>
      <c r="D560" s="524"/>
      <c r="E560" s="524" t="s">
        <v>70</v>
      </c>
      <c r="F560" s="524">
        <v>1</v>
      </c>
      <c r="G560" s="639"/>
      <c r="H560" s="541"/>
      <c r="I560" s="634"/>
      <c r="J560" s="518"/>
      <c r="K560" s="14"/>
    </row>
    <row r="561" spans="2:11" ht="4.5" customHeight="1">
      <c r="B561" s="191"/>
      <c r="C561" s="349"/>
      <c r="D561" s="349"/>
      <c r="E561" s="376"/>
      <c r="F561" s="352"/>
      <c r="G561" s="640"/>
      <c r="H561" s="542"/>
      <c r="I561" s="635"/>
      <c r="J561" s="420"/>
      <c r="K561" s="219"/>
    </row>
    <row r="562" spans="2:11">
      <c r="B562" s="522" t="s">
        <v>494</v>
      </c>
      <c r="C562" s="530" t="s">
        <v>495</v>
      </c>
      <c r="D562" s="524"/>
      <c r="E562" s="524" t="s">
        <v>70</v>
      </c>
      <c r="F562" s="524">
        <v>1</v>
      </c>
      <c r="G562" s="639"/>
      <c r="H562" s="541"/>
      <c r="I562" s="634"/>
      <c r="J562" s="518"/>
      <c r="K562" s="14"/>
    </row>
    <row r="563" spans="2:11" ht="4.5" customHeight="1">
      <c r="B563" s="191"/>
      <c r="C563" s="349"/>
      <c r="D563" s="349"/>
      <c r="E563" s="376"/>
      <c r="F563" s="352"/>
      <c r="G563" s="640"/>
      <c r="H563" s="542"/>
      <c r="I563" s="635"/>
      <c r="J563" s="420"/>
      <c r="K563" s="219"/>
    </row>
    <row r="564" spans="2:11">
      <c r="B564" s="522" t="s">
        <v>496</v>
      </c>
      <c r="C564" s="530" t="s">
        <v>497</v>
      </c>
      <c r="D564" s="524"/>
      <c r="E564" s="524" t="s">
        <v>70</v>
      </c>
      <c r="F564" s="524">
        <v>1</v>
      </c>
      <c r="G564" s="639"/>
      <c r="H564" s="541"/>
      <c r="I564" s="634"/>
      <c r="J564" s="518"/>
      <c r="K564" s="14"/>
    </row>
    <row r="565" spans="2:11" ht="4.5" customHeight="1">
      <c r="B565" s="991"/>
      <c r="C565" s="349"/>
      <c r="D565" s="349"/>
      <c r="E565" s="376"/>
      <c r="F565" s="352"/>
      <c r="G565" s="640"/>
      <c r="H565" s="542"/>
      <c r="I565" s="635"/>
      <c r="J565" s="420"/>
      <c r="K565" s="219"/>
    </row>
    <row r="566" spans="2:11" ht="25.5">
      <c r="B566" s="522" t="s">
        <v>498</v>
      </c>
      <c r="C566" s="530" t="s">
        <v>499</v>
      </c>
      <c r="D566" s="524"/>
      <c r="E566" s="524" t="s">
        <v>70</v>
      </c>
      <c r="F566" s="524">
        <v>1</v>
      </c>
      <c r="G566" s="639"/>
      <c r="H566" s="541"/>
      <c r="I566" s="634"/>
      <c r="J566" s="518"/>
      <c r="K566" s="14"/>
    </row>
    <row r="567" spans="2:11" ht="4.5" customHeight="1">
      <c r="B567" s="191"/>
      <c r="C567" s="349"/>
      <c r="D567" s="349"/>
      <c r="E567" s="376"/>
      <c r="F567" s="352"/>
      <c r="G567" s="640"/>
      <c r="H567" s="542"/>
      <c r="I567" s="635"/>
      <c r="J567" s="420"/>
      <c r="K567" s="219"/>
    </row>
    <row r="568" spans="2:11">
      <c r="B568" s="522" t="s">
        <v>500</v>
      </c>
      <c r="C568" s="530" t="s">
        <v>501</v>
      </c>
      <c r="D568" s="524"/>
      <c r="E568" s="524" t="s">
        <v>70</v>
      </c>
      <c r="F568" s="524">
        <v>1</v>
      </c>
      <c r="G568" s="639"/>
      <c r="H568" s="541"/>
      <c r="I568" s="634"/>
      <c r="J568" s="518"/>
      <c r="K568" s="14"/>
    </row>
    <row r="569" spans="2:11" ht="4.5" customHeight="1">
      <c r="B569" s="191"/>
      <c r="C569" s="349"/>
      <c r="D569" s="349"/>
      <c r="E569" s="376"/>
      <c r="F569" s="352"/>
      <c r="G569" s="640"/>
      <c r="H569" s="542"/>
      <c r="I569" s="635"/>
      <c r="J569" s="420"/>
      <c r="K569" s="219"/>
    </row>
    <row r="570" spans="2:11">
      <c r="B570" s="522" t="s">
        <v>502</v>
      </c>
      <c r="C570" s="530" t="s">
        <v>503</v>
      </c>
      <c r="D570" s="524"/>
      <c r="E570" s="524" t="s">
        <v>70</v>
      </c>
      <c r="F570" s="524">
        <v>1</v>
      </c>
      <c r="G570" s="639"/>
      <c r="H570" s="541"/>
      <c r="I570" s="634"/>
      <c r="J570" s="518"/>
      <c r="K570" s="14"/>
    </row>
    <row r="571" spans="2:11" ht="4.5" customHeight="1">
      <c r="B571" s="191"/>
      <c r="C571" s="349"/>
      <c r="D571" s="349"/>
      <c r="E571" s="376"/>
      <c r="F571" s="352"/>
      <c r="G571" s="640"/>
      <c r="H571" s="542"/>
      <c r="I571" s="635"/>
      <c r="J571" s="420"/>
      <c r="K571" s="219"/>
    </row>
    <row r="572" spans="2:11">
      <c r="B572" s="522" t="s">
        <v>504</v>
      </c>
      <c r="C572" s="530" t="s">
        <v>505</v>
      </c>
      <c r="D572" s="524"/>
      <c r="E572" s="524" t="s">
        <v>178</v>
      </c>
      <c r="F572" s="524">
        <v>3</v>
      </c>
      <c r="G572" s="639"/>
      <c r="H572" s="541"/>
      <c r="I572" s="634"/>
      <c r="J572" s="518"/>
      <c r="K572" s="14"/>
    </row>
    <row r="573" spans="2:11" ht="3" customHeight="1">
      <c r="B573" s="191"/>
      <c r="C573" s="346"/>
      <c r="D573" s="349"/>
      <c r="E573" s="376"/>
      <c r="F573" s="352"/>
      <c r="G573" s="640"/>
      <c r="H573" s="542"/>
      <c r="I573" s="635"/>
      <c r="J573" s="420"/>
      <c r="K573" s="219"/>
    </row>
    <row r="574" spans="2:11" ht="25.5">
      <c r="B574" s="317" t="s">
        <v>506</v>
      </c>
      <c r="C574" s="348" t="s">
        <v>507</v>
      </c>
      <c r="D574" s="347"/>
      <c r="E574" s="379"/>
      <c r="F574" s="351"/>
      <c r="G574" s="642"/>
      <c r="H574" s="544"/>
      <c r="I574" s="637"/>
      <c r="J574" s="427"/>
      <c r="K574" s="14"/>
    </row>
    <row r="575" spans="2:11" ht="4.5" customHeight="1">
      <c r="B575" s="191"/>
      <c r="C575" s="349"/>
      <c r="D575" s="349"/>
      <c r="E575" s="376"/>
      <c r="F575" s="352"/>
      <c r="G575" s="640"/>
      <c r="H575" s="542"/>
      <c r="I575" s="635"/>
      <c r="J575" s="420"/>
      <c r="K575" s="219"/>
    </row>
    <row r="576" spans="2:11" ht="18.75" customHeight="1">
      <c r="B576" s="522" t="s">
        <v>508</v>
      </c>
      <c r="C576" s="523" t="s">
        <v>509</v>
      </c>
      <c r="D576" s="524"/>
      <c r="E576" s="524" t="s">
        <v>70</v>
      </c>
      <c r="F576" s="524">
        <v>1</v>
      </c>
      <c r="G576" s="609"/>
      <c r="H576" s="541"/>
      <c r="I576" s="634"/>
      <c r="J576" s="518"/>
      <c r="K576" s="14"/>
    </row>
    <row r="577" spans="2:11" ht="4.5" customHeight="1">
      <c r="B577" s="191"/>
      <c r="C577" s="349"/>
      <c r="D577" s="349"/>
      <c r="E577" s="376"/>
      <c r="F577" s="352"/>
      <c r="G577" s="600"/>
      <c r="H577" s="542"/>
      <c r="I577" s="635"/>
      <c r="J577" s="420"/>
      <c r="K577" s="219"/>
    </row>
    <row r="578" spans="2:11" ht="18.75" customHeight="1">
      <c r="B578" s="522" t="s">
        <v>510</v>
      </c>
      <c r="C578" s="523" t="s">
        <v>511</v>
      </c>
      <c r="D578" s="524"/>
      <c r="E578" s="524" t="s">
        <v>31</v>
      </c>
      <c r="F578" s="524">
        <v>16</v>
      </c>
      <c r="G578" s="609"/>
      <c r="H578" s="541"/>
      <c r="I578" s="634"/>
      <c r="J578" s="518"/>
      <c r="K578" s="14"/>
    </row>
    <row r="579" spans="2:11" ht="4.5" customHeight="1">
      <c r="B579" s="191"/>
      <c r="C579" s="349"/>
      <c r="D579" s="349"/>
      <c r="E579" s="376"/>
      <c r="F579" s="352"/>
      <c r="G579" s="640"/>
      <c r="H579" s="542"/>
      <c r="I579" s="635"/>
      <c r="J579" s="420"/>
      <c r="K579" s="219"/>
    </row>
    <row r="580" spans="2:11" ht="18.75" customHeight="1">
      <c r="B580" s="522" t="s">
        <v>512</v>
      </c>
      <c r="C580" s="523" t="s">
        <v>513</v>
      </c>
      <c r="D580" s="524"/>
      <c r="E580" s="524" t="s">
        <v>70</v>
      </c>
      <c r="F580" s="524">
        <v>1</v>
      </c>
      <c r="G580" s="639"/>
      <c r="H580" s="541"/>
      <c r="I580" s="634"/>
      <c r="J580" s="518"/>
      <c r="K580" s="14"/>
    </row>
    <row r="581" spans="2:11" ht="4.5" customHeight="1">
      <c r="B581" s="191"/>
      <c r="C581" s="349"/>
      <c r="D581" s="349"/>
      <c r="E581" s="376"/>
      <c r="F581" s="352"/>
      <c r="G581" s="640"/>
      <c r="H581" s="542"/>
      <c r="I581" s="635"/>
      <c r="J581" s="420"/>
      <c r="K581" s="219"/>
    </row>
    <row r="582" spans="2:11" ht="18.75" customHeight="1">
      <c r="B582" s="522" t="s">
        <v>514</v>
      </c>
      <c r="C582" s="523" t="s">
        <v>515</v>
      </c>
      <c r="D582" s="524"/>
      <c r="E582" s="524" t="s">
        <v>70</v>
      </c>
      <c r="F582" s="524">
        <v>1</v>
      </c>
      <c r="G582" s="639"/>
      <c r="H582" s="541"/>
      <c r="I582" s="634"/>
      <c r="J582" s="518"/>
      <c r="K582" s="14"/>
    </row>
    <row r="583" spans="2:11" ht="4.5" customHeight="1">
      <c r="B583" s="191"/>
      <c r="C583" s="349"/>
      <c r="D583" s="349"/>
      <c r="E583" s="376"/>
      <c r="F583" s="352"/>
      <c r="G583" s="640"/>
      <c r="H583" s="542"/>
      <c r="I583" s="635"/>
      <c r="J583" s="420"/>
      <c r="K583" s="219"/>
    </row>
    <row r="584" spans="2:11" ht="18.75" customHeight="1">
      <c r="B584" s="522" t="s">
        <v>516</v>
      </c>
      <c r="C584" s="523" t="s">
        <v>517</v>
      </c>
      <c r="D584" s="524"/>
      <c r="E584" s="524" t="s">
        <v>70</v>
      </c>
      <c r="F584" s="524">
        <v>1</v>
      </c>
      <c r="G584" s="639"/>
      <c r="H584" s="541"/>
      <c r="I584" s="634"/>
      <c r="J584" s="518"/>
      <c r="K584" s="14"/>
    </row>
    <row r="585" spans="2:11">
      <c r="B585" s="191"/>
      <c r="C585" s="346" t="s">
        <v>25</v>
      </c>
      <c r="D585" s="349"/>
      <c r="E585" s="376"/>
      <c r="F585" s="352"/>
      <c r="G585" s="640"/>
      <c r="H585" s="542"/>
      <c r="I585" s="635"/>
      <c r="J585" s="420"/>
      <c r="K585" s="219"/>
    </row>
    <row r="586" spans="2:11" ht="4.5" customHeight="1" thickBot="1">
      <c r="B586" s="191"/>
      <c r="C586" s="70"/>
      <c r="D586" s="70"/>
      <c r="E586" s="53"/>
      <c r="F586" s="278"/>
      <c r="G586" s="600"/>
      <c r="H586" s="384"/>
      <c r="I586" s="566"/>
      <c r="J586" s="420"/>
      <c r="K586" s="219"/>
    </row>
    <row r="587" spans="2:11" ht="24.75" customHeight="1" thickBot="1">
      <c r="B587" s="62"/>
      <c r="C587" s="63" t="s">
        <v>518</v>
      </c>
      <c r="D587" s="64"/>
      <c r="E587" s="65"/>
      <c r="F587" s="276"/>
      <c r="G587" s="560"/>
      <c r="H587" s="387"/>
      <c r="I587" s="560"/>
      <c r="J587" s="422"/>
      <c r="K587" s="14"/>
    </row>
    <row r="588" spans="2:11" ht="4.5" customHeight="1" thickBot="1">
      <c r="B588" s="191"/>
      <c r="C588" s="70"/>
      <c r="D588" s="70"/>
      <c r="E588" s="53"/>
      <c r="F588" s="278"/>
      <c r="G588" s="600"/>
      <c r="H588" s="384"/>
      <c r="I588" s="566"/>
      <c r="J588" s="420"/>
      <c r="K588" s="219"/>
    </row>
    <row r="589" spans="2:11" ht="24.75" customHeight="1" thickBot="1">
      <c r="B589" s="62"/>
      <c r="C589" s="63" t="s">
        <v>519</v>
      </c>
      <c r="D589" s="64"/>
      <c r="E589" s="65"/>
      <c r="F589" s="276"/>
      <c r="G589" s="560"/>
      <c r="H589" s="387"/>
      <c r="I589" s="560"/>
      <c r="J589" s="422"/>
      <c r="K589" s="14"/>
    </row>
    <row r="590" spans="2:11" ht="4.5" customHeight="1" thickBot="1">
      <c r="B590" s="191"/>
      <c r="C590" s="70"/>
      <c r="D590" s="70"/>
      <c r="E590" s="53"/>
      <c r="F590" s="278"/>
      <c r="G590" s="600"/>
      <c r="H590" s="384"/>
      <c r="I590" s="566"/>
      <c r="J590" s="420"/>
      <c r="K590" s="219"/>
    </row>
    <row r="591" spans="2:11" ht="24.75" customHeight="1" thickBot="1">
      <c r="B591" s="62" t="s">
        <v>520</v>
      </c>
      <c r="C591" s="63" t="s">
        <v>521</v>
      </c>
      <c r="D591" s="64"/>
      <c r="E591" s="65"/>
      <c r="F591" s="276"/>
      <c r="G591" s="599"/>
      <c r="H591" s="387"/>
      <c r="I591" s="560"/>
      <c r="J591" s="422"/>
      <c r="K591" s="14"/>
    </row>
    <row r="592" spans="2:11">
      <c r="B592" s="191"/>
      <c r="C592" s="325" t="s">
        <v>25</v>
      </c>
      <c r="D592" s="70"/>
      <c r="E592" s="53"/>
      <c r="F592" s="278"/>
      <c r="G592" s="600"/>
      <c r="H592" s="384"/>
      <c r="I592" s="566"/>
      <c r="J592" s="420"/>
      <c r="K592" s="219"/>
    </row>
    <row r="593" spans="2:11" ht="38.25">
      <c r="B593" s="317" t="s">
        <v>522</v>
      </c>
      <c r="C593" s="347" t="s">
        <v>523</v>
      </c>
      <c r="D593" s="347"/>
      <c r="E593" s="321" t="s">
        <v>70</v>
      </c>
      <c r="F593" s="351">
        <v>1</v>
      </c>
      <c r="G593" s="633"/>
      <c r="H593" s="400"/>
      <c r="I593" s="571"/>
      <c r="J593" s="427"/>
      <c r="K593" s="14"/>
    </row>
    <row r="594" spans="2:11">
      <c r="B594" s="191"/>
      <c r="C594" s="325" t="s">
        <v>169</v>
      </c>
      <c r="D594" s="70"/>
      <c r="E594" s="53"/>
      <c r="F594" s="352"/>
      <c r="G594" s="631"/>
      <c r="H594" s="384"/>
      <c r="I594" s="566"/>
      <c r="J594" s="420"/>
      <c r="K594" s="219"/>
    </row>
    <row r="595" spans="2:11" s="290" customFormat="1">
      <c r="B595" s="197" t="s">
        <v>524</v>
      </c>
      <c r="C595" s="105" t="s">
        <v>525</v>
      </c>
      <c r="D595" s="105"/>
      <c r="E595" s="107" t="s">
        <v>51</v>
      </c>
      <c r="F595" s="1103">
        <v>0.1</v>
      </c>
      <c r="G595" s="630"/>
      <c r="H595" s="403"/>
      <c r="I595" s="582"/>
      <c r="J595" s="429"/>
    </row>
    <row r="596" spans="2:11">
      <c r="B596" s="191"/>
      <c r="C596" s="325" t="s">
        <v>25</v>
      </c>
      <c r="D596" s="70"/>
      <c r="E596" s="53"/>
      <c r="F596" s="352"/>
      <c r="G596" s="631"/>
      <c r="H596" s="384"/>
      <c r="I596" s="566"/>
      <c r="J596" s="420"/>
      <c r="K596" s="219"/>
    </row>
    <row r="597" spans="2:11">
      <c r="B597" s="317" t="s">
        <v>526</v>
      </c>
      <c r="C597" s="319" t="s">
        <v>527</v>
      </c>
      <c r="D597" s="319"/>
      <c r="E597" s="321" t="s">
        <v>70</v>
      </c>
      <c r="F597" s="354">
        <v>1</v>
      </c>
      <c r="G597" s="633"/>
      <c r="H597" s="400"/>
      <c r="I597" s="571"/>
      <c r="J597" s="427"/>
      <c r="K597" s="14"/>
    </row>
    <row r="598" spans="2:11">
      <c r="B598" s="191"/>
      <c r="C598" s="325" t="s">
        <v>169</v>
      </c>
      <c r="D598" s="70"/>
      <c r="E598" s="53"/>
      <c r="F598" s="352"/>
      <c r="G598" s="631"/>
      <c r="H598" s="384"/>
      <c r="I598" s="566"/>
      <c r="J598" s="420"/>
      <c r="K598" s="219"/>
    </row>
    <row r="599" spans="2:11" s="290" customFormat="1">
      <c r="B599" s="197" t="s">
        <v>528</v>
      </c>
      <c r="C599" s="105" t="s">
        <v>529</v>
      </c>
      <c r="D599" s="105"/>
      <c r="E599" s="107" t="s">
        <v>51</v>
      </c>
      <c r="F599" s="1103">
        <v>0.1</v>
      </c>
      <c r="G599" s="630"/>
      <c r="H599" s="403"/>
      <c r="I599" s="582"/>
      <c r="J599" s="429"/>
    </row>
    <row r="600" spans="2:11">
      <c r="B600" s="191"/>
      <c r="C600" s="325" t="s">
        <v>25</v>
      </c>
      <c r="D600" s="70"/>
      <c r="E600" s="53"/>
      <c r="F600" s="352"/>
      <c r="G600" s="631"/>
      <c r="H600" s="384"/>
      <c r="I600" s="566"/>
      <c r="J600" s="420"/>
      <c r="K600" s="219"/>
    </row>
    <row r="601" spans="2:11" ht="38.25">
      <c r="B601" s="317" t="s">
        <v>530</v>
      </c>
      <c r="C601" s="319" t="s">
        <v>531</v>
      </c>
      <c r="D601" s="319"/>
      <c r="E601" s="321" t="s">
        <v>70</v>
      </c>
      <c r="F601" s="351">
        <v>1</v>
      </c>
      <c r="G601" s="633"/>
      <c r="H601" s="400"/>
      <c r="I601" s="571"/>
      <c r="J601" s="427"/>
      <c r="K601" s="14"/>
    </row>
    <row r="602" spans="2:11">
      <c r="B602" s="191"/>
      <c r="C602" s="325" t="s">
        <v>169</v>
      </c>
      <c r="D602" s="70"/>
      <c r="E602" s="53"/>
      <c r="F602" s="352"/>
      <c r="G602" s="631"/>
      <c r="H602" s="384"/>
      <c r="I602" s="566"/>
      <c r="J602" s="420"/>
      <c r="K602" s="219"/>
    </row>
    <row r="603" spans="2:11" s="290" customFormat="1">
      <c r="B603" s="197" t="s">
        <v>532</v>
      </c>
      <c r="C603" s="105" t="s">
        <v>533</v>
      </c>
      <c r="D603" s="105"/>
      <c r="E603" s="107" t="s">
        <v>51</v>
      </c>
      <c r="F603" s="1103">
        <v>0.1</v>
      </c>
      <c r="G603" s="630"/>
      <c r="H603" s="403"/>
      <c r="I603" s="582"/>
      <c r="J603" s="429"/>
    </row>
    <row r="604" spans="2:11" ht="4.5" customHeight="1" thickBot="1">
      <c r="B604" s="191"/>
      <c r="C604" s="70"/>
      <c r="D604" s="70"/>
      <c r="E604" s="53"/>
      <c r="F604" s="278"/>
      <c r="G604" s="600"/>
      <c r="H604" s="384"/>
      <c r="I604" s="566"/>
      <c r="J604" s="420"/>
      <c r="K604" s="219"/>
    </row>
    <row r="605" spans="2:11" ht="24.75" customHeight="1" thickBot="1">
      <c r="B605" s="62"/>
      <c r="C605" s="63" t="s">
        <v>534</v>
      </c>
      <c r="D605" s="64"/>
      <c r="E605" s="65"/>
      <c r="F605" s="276"/>
      <c r="G605" s="560"/>
      <c r="H605" s="387"/>
      <c r="I605" s="560"/>
      <c r="J605" s="422"/>
      <c r="K605" s="14"/>
    </row>
    <row r="606" spans="2:11" ht="4.5" customHeight="1" thickBot="1">
      <c r="B606" s="191"/>
      <c r="C606" s="70"/>
      <c r="D606" s="70"/>
      <c r="E606" s="53"/>
      <c r="F606" s="278"/>
      <c r="G606" s="600"/>
      <c r="H606" s="384"/>
      <c r="I606" s="566"/>
      <c r="J606" s="420"/>
      <c r="K606" s="219"/>
    </row>
    <row r="607" spans="2:11" ht="24.75" customHeight="1" thickBot="1">
      <c r="B607" s="62"/>
      <c r="C607" s="63" t="s">
        <v>535</v>
      </c>
      <c r="D607" s="64"/>
      <c r="E607" s="65"/>
      <c r="F607" s="276"/>
      <c r="G607" s="560"/>
      <c r="H607" s="387"/>
      <c r="I607" s="560"/>
      <c r="J607" s="422"/>
      <c r="K607" s="14"/>
    </row>
    <row r="608" spans="2:11" ht="4.5" customHeight="1" thickBot="1">
      <c r="B608" s="191"/>
      <c r="C608" s="70"/>
      <c r="D608" s="70"/>
      <c r="E608" s="53"/>
      <c r="F608" s="278"/>
      <c r="G608" s="600"/>
      <c r="H608" s="384"/>
      <c r="I608" s="566"/>
      <c r="J608" s="420"/>
      <c r="K608" s="219"/>
    </row>
    <row r="609" spans="2:11" ht="13.5" thickBot="1">
      <c r="B609" s="62" t="s">
        <v>536</v>
      </c>
      <c r="C609" s="63" t="s">
        <v>537</v>
      </c>
      <c r="D609" s="64"/>
      <c r="E609" s="65"/>
      <c r="F609" s="276"/>
      <c r="G609" s="599"/>
      <c r="H609" s="387"/>
      <c r="I609" s="560"/>
      <c r="J609" s="422"/>
      <c r="K609" s="14"/>
    </row>
    <row r="610" spans="2:11" ht="4.5" customHeight="1">
      <c r="B610" s="191"/>
      <c r="C610" s="70"/>
      <c r="D610" s="70"/>
      <c r="E610" s="53"/>
      <c r="F610" s="278"/>
      <c r="G610" s="600"/>
      <c r="H610" s="384"/>
      <c r="I610" s="566"/>
      <c r="J610" s="420"/>
      <c r="K610" s="219"/>
    </row>
    <row r="611" spans="2:11" ht="38.25">
      <c r="B611" s="317" t="s">
        <v>538</v>
      </c>
      <c r="C611" s="347" t="s">
        <v>539</v>
      </c>
      <c r="D611" s="319"/>
      <c r="E611" s="321" t="s">
        <v>70</v>
      </c>
      <c r="F611" s="351">
        <v>1</v>
      </c>
      <c r="G611" s="319"/>
      <c r="H611" s="319"/>
      <c r="I611" s="319"/>
      <c r="J611" s="319"/>
      <c r="K611" s="14"/>
    </row>
    <row r="612" spans="2:11" ht="4.5" customHeight="1">
      <c r="B612" s="191"/>
      <c r="C612" s="70"/>
      <c r="D612" s="70"/>
      <c r="E612" s="321"/>
      <c r="F612" s="351"/>
      <c r="G612" s="319"/>
      <c r="H612" s="319"/>
      <c r="I612" s="319"/>
      <c r="J612" s="319"/>
      <c r="K612" s="219"/>
    </row>
    <row r="613" spans="2:11" ht="51" customHeight="1">
      <c r="B613" s="317" t="s">
        <v>540</v>
      </c>
      <c r="C613" s="347" t="s">
        <v>541</v>
      </c>
      <c r="D613" s="319"/>
      <c r="E613" s="321" t="s">
        <v>70</v>
      </c>
      <c r="F613" s="351">
        <v>1</v>
      </c>
      <c r="G613" s="319"/>
      <c r="H613" s="319"/>
      <c r="I613" s="319"/>
      <c r="J613" s="319"/>
      <c r="K613" s="14"/>
    </row>
    <row r="614" spans="2:11" ht="4.5" customHeight="1" thickBot="1">
      <c r="B614" s="191"/>
      <c r="C614" s="70"/>
      <c r="D614" s="70"/>
      <c r="E614" s="53"/>
      <c r="F614" s="278"/>
      <c r="G614" s="600"/>
      <c r="H614" s="384"/>
      <c r="I614" s="566"/>
      <c r="J614" s="420"/>
      <c r="K614" s="219"/>
    </row>
    <row r="615" spans="2:11" ht="24.75" customHeight="1" thickBot="1">
      <c r="B615" s="62"/>
      <c r="C615" s="63" t="s">
        <v>542</v>
      </c>
      <c r="D615" s="64"/>
      <c r="E615" s="65"/>
      <c r="F615" s="276"/>
      <c r="G615" s="560"/>
      <c r="H615" s="387"/>
      <c r="I615" s="560"/>
      <c r="J615" s="422"/>
      <c r="K615" s="14"/>
    </row>
    <row r="616" spans="2:11" ht="4.5" customHeight="1" thickBot="1">
      <c r="B616" s="191"/>
      <c r="C616" s="70"/>
      <c r="D616" s="70"/>
      <c r="E616" s="53"/>
      <c r="F616" s="278"/>
      <c r="G616" s="600"/>
      <c r="H616" s="384"/>
      <c r="I616" s="566"/>
      <c r="J616" s="420"/>
      <c r="K616" s="219"/>
    </row>
    <row r="617" spans="2:11" ht="27" customHeight="1" thickBot="1">
      <c r="B617" s="62" t="s">
        <v>543</v>
      </c>
      <c r="C617" s="63" t="s">
        <v>544</v>
      </c>
      <c r="D617" s="64"/>
      <c r="E617" s="65"/>
      <c r="F617" s="276"/>
      <c r="G617" s="599"/>
      <c r="H617" s="387"/>
      <c r="I617" s="560"/>
      <c r="J617" s="422"/>
      <c r="K617" s="14"/>
    </row>
    <row r="618" spans="2:11">
      <c r="B618" s="191"/>
      <c r="C618" s="325" t="s">
        <v>25</v>
      </c>
      <c r="D618" s="70"/>
      <c r="E618" s="53"/>
      <c r="F618" s="278"/>
      <c r="G618" s="600"/>
      <c r="H618" s="384"/>
      <c r="I618" s="566"/>
      <c r="J618" s="420"/>
      <c r="K618" s="219"/>
    </row>
    <row r="619" spans="2:11" ht="25.5">
      <c r="B619" s="968" t="s">
        <v>545</v>
      </c>
      <c r="C619" s="969" t="s">
        <v>546</v>
      </c>
      <c r="D619" s="970"/>
      <c r="E619" s="971" t="s">
        <v>70</v>
      </c>
      <c r="F619" s="972">
        <v>1</v>
      </c>
      <c r="G619" s="973"/>
      <c r="H619" s="974"/>
      <c r="I619" s="975"/>
      <c r="J619" s="976"/>
      <c r="K619" s="14"/>
    </row>
    <row r="620" spans="2:11">
      <c r="B620" s="191"/>
      <c r="C620" s="325" t="s">
        <v>169</v>
      </c>
      <c r="D620" s="70"/>
      <c r="E620" s="53"/>
      <c r="F620" s="278"/>
      <c r="G620" s="600"/>
      <c r="H620" s="384"/>
      <c r="I620" s="566"/>
      <c r="J620" s="420"/>
      <c r="K620" s="219"/>
    </row>
    <row r="621" spans="2:11" ht="63.75">
      <c r="B621" s="968" t="s">
        <v>547</v>
      </c>
      <c r="C621" s="977" t="s">
        <v>548</v>
      </c>
      <c r="D621" s="970"/>
      <c r="E621" s="971" t="s">
        <v>70</v>
      </c>
      <c r="F621" s="972" t="s">
        <v>549</v>
      </c>
      <c r="G621" s="973"/>
      <c r="H621" s="974"/>
      <c r="I621" s="975"/>
      <c r="J621" s="976"/>
      <c r="K621" s="219"/>
    </row>
    <row r="622" spans="2:11">
      <c r="B622" s="191"/>
      <c r="C622" s="325" t="s">
        <v>25</v>
      </c>
      <c r="D622" s="70"/>
      <c r="E622" s="53"/>
      <c r="F622" s="278"/>
      <c r="G622" s="600"/>
      <c r="H622" s="384"/>
      <c r="I622" s="566"/>
      <c r="J622" s="420"/>
      <c r="K622" s="219"/>
    </row>
    <row r="623" spans="2:11" ht="60" customHeight="1">
      <c r="B623" s="968" t="s">
        <v>550</v>
      </c>
      <c r="C623" s="977" t="s">
        <v>551</v>
      </c>
      <c r="D623" s="970"/>
      <c r="E623" s="971" t="s">
        <v>70</v>
      </c>
      <c r="F623" s="972">
        <v>1</v>
      </c>
      <c r="G623" s="973"/>
      <c r="H623" s="974"/>
      <c r="I623" s="975"/>
      <c r="J623" s="976"/>
      <c r="K623" s="14"/>
    </row>
    <row r="624" spans="2:11" ht="4.5" customHeight="1">
      <c r="B624" s="968"/>
      <c r="C624" s="978"/>
      <c r="D624" s="978"/>
      <c r="E624" s="971"/>
      <c r="F624" s="972"/>
      <c r="G624" s="973"/>
      <c r="H624" s="974"/>
      <c r="I624" s="975"/>
      <c r="J624" s="976"/>
      <c r="K624" s="219"/>
    </row>
    <row r="625" spans="2:11" ht="25.5">
      <c r="B625" s="968" t="s">
        <v>552</v>
      </c>
      <c r="C625" s="977" t="s">
        <v>553</v>
      </c>
      <c r="D625" s="970"/>
      <c r="E625" s="971" t="s">
        <v>31</v>
      </c>
      <c r="F625" s="972">
        <v>12</v>
      </c>
      <c r="G625" s="973"/>
      <c r="H625" s="974"/>
      <c r="I625" s="975"/>
      <c r="J625" s="976"/>
      <c r="K625" s="14"/>
    </row>
    <row r="626" spans="2:11">
      <c r="B626" s="191"/>
      <c r="C626" s="325" t="s">
        <v>169</v>
      </c>
      <c r="D626" s="70"/>
      <c r="E626" s="53"/>
      <c r="F626" s="278"/>
      <c r="G626" s="600"/>
      <c r="H626" s="384"/>
      <c r="I626" s="566"/>
      <c r="J626" s="420"/>
      <c r="K626" s="219"/>
    </row>
    <row r="627" spans="2:11" ht="25.5">
      <c r="B627" s="968" t="s">
        <v>554</v>
      </c>
      <c r="C627" s="977" t="s">
        <v>555</v>
      </c>
      <c r="D627" s="979"/>
      <c r="E627" s="971" t="s">
        <v>31</v>
      </c>
      <c r="F627" s="972">
        <v>1</v>
      </c>
      <c r="G627" s="973"/>
      <c r="H627" s="974"/>
      <c r="I627" s="975"/>
      <c r="J627" s="976"/>
      <c r="K627" s="219"/>
    </row>
    <row r="628" spans="2:11" ht="4.5" customHeight="1" thickBot="1">
      <c r="B628" s="191"/>
      <c r="C628" s="70"/>
      <c r="D628" s="70"/>
      <c r="E628" s="53"/>
      <c r="F628" s="278"/>
      <c r="G628" s="600"/>
      <c r="H628" s="384"/>
      <c r="I628" s="566"/>
      <c r="J628" s="420"/>
      <c r="K628" s="219"/>
    </row>
    <row r="629" spans="2:11" ht="23.25" customHeight="1" thickBot="1">
      <c r="B629" s="62"/>
      <c r="C629" s="63" t="s">
        <v>556</v>
      </c>
      <c r="D629" s="64"/>
      <c r="E629" s="65"/>
      <c r="F629" s="276"/>
      <c r="G629" s="560"/>
      <c r="H629" s="387"/>
      <c r="I629" s="560"/>
      <c r="J629" s="422"/>
      <c r="K629" s="14"/>
    </row>
    <row r="630" spans="2:11" ht="4.5" customHeight="1" thickBot="1">
      <c r="B630" s="191"/>
      <c r="C630" s="70"/>
      <c r="D630" s="70"/>
      <c r="E630" s="53"/>
      <c r="F630" s="278"/>
      <c r="G630" s="600"/>
      <c r="H630" s="384"/>
      <c r="I630" s="566"/>
      <c r="J630" s="420"/>
      <c r="K630" s="219"/>
    </row>
    <row r="631" spans="2:11" ht="23.25" customHeight="1" thickBot="1">
      <c r="B631" s="62"/>
      <c r="C631" s="63" t="s">
        <v>557</v>
      </c>
      <c r="D631" s="64"/>
      <c r="E631" s="65"/>
      <c r="F631" s="276"/>
      <c r="G631" s="560"/>
      <c r="H631" s="387"/>
      <c r="I631" s="560"/>
      <c r="J631" s="422"/>
      <c r="K631" s="14"/>
    </row>
    <row r="632" spans="2:11" ht="4.5" customHeight="1" thickBot="1">
      <c r="B632" s="191"/>
      <c r="C632" s="70"/>
      <c r="D632" s="70"/>
      <c r="E632" s="53"/>
      <c r="F632" s="278"/>
      <c r="G632" s="600"/>
      <c r="H632" s="384"/>
      <c r="I632" s="566"/>
      <c r="J632" s="420"/>
      <c r="K632" s="219"/>
    </row>
    <row r="633" spans="2:11" ht="24.75" customHeight="1" thickBot="1">
      <c r="B633" s="62" t="s">
        <v>558</v>
      </c>
      <c r="C633" s="63" t="s">
        <v>559</v>
      </c>
      <c r="D633" s="64"/>
      <c r="E633" s="65"/>
      <c r="F633" s="276"/>
      <c r="G633" s="599"/>
      <c r="H633" s="387"/>
      <c r="I633" s="560"/>
      <c r="J633" s="422"/>
      <c r="K633" s="14"/>
    </row>
    <row r="634" spans="2:11">
      <c r="B634" s="191"/>
      <c r="C634" s="325" t="s">
        <v>25</v>
      </c>
      <c r="D634" s="70"/>
      <c r="E634" s="53"/>
      <c r="F634" s="278"/>
      <c r="G634" s="600"/>
      <c r="H634" s="384"/>
      <c r="I634" s="566"/>
      <c r="J634" s="420"/>
      <c r="K634" s="219"/>
    </row>
    <row r="635" spans="2:11" ht="38.25">
      <c r="B635" s="968" t="s">
        <v>560</v>
      </c>
      <c r="C635" s="977" t="s">
        <v>561</v>
      </c>
      <c r="D635" s="979"/>
      <c r="E635" s="971" t="s">
        <v>70</v>
      </c>
      <c r="F635" s="980">
        <v>1</v>
      </c>
      <c r="G635" s="973"/>
      <c r="H635" s="974"/>
      <c r="I635" s="975"/>
      <c r="J635" s="976"/>
      <c r="K635" s="14"/>
    </row>
    <row r="636" spans="2:11" ht="4.5" customHeight="1">
      <c r="B636" s="968"/>
      <c r="C636" s="978"/>
      <c r="D636" s="978"/>
      <c r="E636" s="971"/>
      <c r="F636" s="980"/>
      <c r="G636" s="973"/>
      <c r="H636" s="974"/>
      <c r="I636" s="975"/>
      <c r="J636" s="976"/>
      <c r="K636" s="219"/>
    </row>
    <row r="637" spans="2:11" ht="38.25">
      <c r="B637" s="968" t="s">
        <v>562</v>
      </c>
      <c r="C637" s="977" t="s">
        <v>563</v>
      </c>
      <c r="D637" s="979"/>
      <c r="E637" s="971" t="s">
        <v>70</v>
      </c>
      <c r="F637" s="980">
        <v>1</v>
      </c>
      <c r="G637" s="973"/>
      <c r="H637" s="974"/>
      <c r="I637" s="975"/>
      <c r="J637" s="976"/>
      <c r="K637" s="14"/>
    </row>
    <row r="638" spans="2:11">
      <c r="B638" s="968"/>
      <c r="C638" s="978"/>
      <c r="D638" s="978"/>
      <c r="E638" s="971"/>
      <c r="F638" s="980"/>
      <c r="G638" s="973"/>
      <c r="H638" s="974"/>
      <c r="I638" s="975"/>
      <c r="J638" s="976"/>
      <c r="K638" s="219"/>
    </row>
    <row r="639" spans="2:11" ht="47.25" customHeight="1">
      <c r="B639" s="968" t="s">
        <v>564</v>
      </c>
      <c r="C639" s="977" t="s">
        <v>565</v>
      </c>
      <c r="D639" s="979"/>
      <c r="E639" s="971" t="s">
        <v>70</v>
      </c>
      <c r="F639" s="980">
        <v>1</v>
      </c>
      <c r="G639" s="973"/>
      <c r="H639" s="974"/>
      <c r="I639" s="975"/>
      <c r="J639" s="976"/>
      <c r="K639" s="14"/>
    </row>
    <row r="640" spans="2:11" ht="4.5" customHeight="1">
      <c r="B640" s="968"/>
      <c r="C640" s="978"/>
      <c r="D640" s="978"/>
      <c r="E640" s="971"/>
      <c r="F640" s="980"/>
      <c r="G640" s="973"/>
      <c r="H640" s="974"/>
      <c r="I640" s="975"/>
      <c r="J640" s="976"/>
      <c r="K640" s="219"/>
    </row>
    <row r="641" spans="2:11" ht="38.25">
      <c r="B641" s="968" t="s">
        <v>566</v>
      </c>
      <c r="C641" s="977" t="s">
        <v>567</v>
      </c>
      <c r="D641" s="979"/>
      <c r="E641" s="971" t="s">
        <v>70</v>
      </c>
      <c r="F641" s="980">
        <v>1</v>
      </c>
      <c r="G641" s="973"/>
      <c r="H641" s="974"/>
      <c r="I641" s="975"/>
      <c r="J641" s="976"/>
      <c r="K641" s="14"/>
    </row>
    <row r="642" spans="2:11" ht="4.5" customHeight="1">
      <c r="B642" s="968"/>
      <c r="C642" s="978"/>
      <c r="D642" s="978"/>
      <c r="E642" s="971"/>
      <c r="F642" s="980"/>
      <c r="G642" s="973"/>
      <c r="H642" s="974"/>
      <c r="I642" s="975"/>
      <c r="J642" s="976"/>
      <c r="K642" s="219"/>
    </row>
    <row r="643" spans="2:11" ht="25.5">
      <c r="B643" s="968" t="s">
        <v>568</v>
      </c>
      <c r="C643" s="977" t="s">
        <v>569</v>
      </c>
      <c r="D643" s="979"/>
      <c r="E643" s="971" t="s">
        <v>70</v>
      </c>
      <c r="F643" s="980">
        <v>1</v>
      </c>
      <c r="G643" s="973"/>
      <c r="H643" s="974"/>
      <c r="I643" s="975"/>
      <c r="J643" s="976"/>
      <c r="K643" s="14"/>
    </row>
    <row r="644" spans="2:11" ht="4.5" customHeight="1" thickBot="1">
      <c r="B644" s="191"/>
      <c r="C644" s="70"/>
      <c r="D644" s="70"/>
      <c r="E644" s="53"/>
      <c r="F644" s="278"/>
      <c r="G644" s="600"/>
      <c r="H644" s="384"/>
      <c r="I644" s="566"/>
      <c r="J644" s="420"/>
      <c r="K644" s="219"/>
    </row>
    <row r="645" spans="2:11" ht="22.5" customHeight="1" thickBot="1">
      <c r="B645" s="62"/>
      <c r="C645" s="63" t="s">
        <v>570</v>
      </c>
      <c r="D645" s="64"/>
      <c r="E645" s="65"/>
      <c r="F645" s="276"/>
      <c r="G645" s="560"/>
      <c r="H645" s="387"/>
      <c r="I645" s="560"/>
      <c r="J645" s="422"/>
      <c r="K645" s="14"/>
    </row>
    <row r="646" spans="2:11" ht="4.5" customHeight="1" thickBot="1">
      <c r="B646" s="191"/>
      <c r="C646" s="70"/>
      <c r="D646" s="70"/>
      <c r="E646" s="53"/>
      <c r="F646" s="278"/>
      <c r="G646" s="600"/>
      <c r="H646" s="384"/>
      <c r="I646" s="566"/>
      <c r="J646" s="420"/>
      <c r="K646" s="219"/>
    </row>
    <row r="647" spans="2:11" ht="27.75" customHeight="1" thickBot="1">
      <c r="B647" s="62" t="s">
        <v>571</v>
      </c>
      <c r="C647" s="63" t="s">
        <v>572</v>
      </c>
      <c r="D647" s="64"/>
      <c r="E647" s="65"/>
      <c r="F647" s="276"/>
      <c r="G647" s="599"/>
      <c r="H647" s="387"/>
      <c r="I647" s="560"/>
      <c r="J647" s="422"/>
      <c r="K647" s="14"/>
    </row>
    <row r="648" spans="2:11">
      <c r="B648" s="191"/>
      <c r="C648" s="325" t="s">
        <v>25</v>
      </c>
      <c r="D648" s="70"/>
      <c r="E648" s="53"/>
      <c r="F648" s="278"/>
      <c r="G648" s="600"/>
      <c r="H648" s="384"/>
      <c r="I648" s="566"/>
      <c r="J648" s="420"/>
      <c r="K648" s="219"/>
    </row>
    <row r="649" spans="2:11">
      <c r="B649" s="317" t="s">
        <v>573</v>
      </c>
      <c r="C649" s="318" t="s">
        <v>574</v>
      </c>
      <c r="D649" s="319"/>
      <c r="E649" s="341"/>
      <c r="F649" s="340"/>
      <c r="G649" s="607"/>
      <c r="H649" s="400"/>
      <c r="I649" s="571"/>
      <c r="J649" s="427"/>
      <c r="K649" s="14"/>
    </row>
    <row r="650" spans="2:11" ht="4.5" customHeight="1">
      <c r="B650" s="191"/>
      <c r="C650" s="70"/>
      <c r="D650" s="70"/>
      <c r="E650" s="53"/>
      <c r="F650" s="278"/>
      <c r="G650" s="600"/>
      <c r="H650" s="384"/>
      <c r="I650" s="566"/>
      <c r="J650" s="420"/>
      <c r="K650" s="219"/>
    </row>
    <row r="651" spans="2:11" ht="79.5" customHeight="1">
      <c r="B651" s="511" t="s">
        <v>575</v>
      </c>
      <c r="C651" s="519" t="s">
        <v>576</v>
      </c>
      <c r="D651" s="513"/>
      <c r="E651" s="540" t="s">
        <v>31</v>
      </c>
      <c r="F651" s="547">
        <v>6</v>
      </c>
      <c r="G651" s="608"/>
      <c r="H651" s="517"/>
      <c r="I651" s="572"/>
      <c r="J651" s="518"/>
      <c r="K651" s="14"/>
    </row>
    <row r="652" spans="2:11" ht="4.5" customHeight="1">
      <c r="B652" s="191"/>
      <c r="C652" s="70"/>
      <c r="D652" s="70"/>
      <c r="E652" s="376"/>
      <c r="F652" s="352"/>
      <c r="G652" s="600"/>
      <c r="H652" s="384"/>
      <c r="I652" s="566"/>
      <c r="J652" s="420"/>
      <c r="K652" s="219"/>
    </row>
    <row r="653" spans="2:11" ht="30.75" customHeight="1">
      <c r="B653" s="511" t="s">
        <v>577</v>
      </c>
      <c r="C653" s="519" t="s">
        <v>1674</v>
      </c>
      <c r="D653" s="513"/>
      <c r="E653" s="540" t="s">
        <v>31</v>
      </c>
      <c r="F653" s="547">
        <v>2</v>
      </c>
      <c r="G653" s="608"/>
      <c r="H653" s="517"/>
      <c r="I653" s="572"/>
      <c r="J653" s="518"/>
      <c r="K653" s="14"/>
    </row>
    <row r="654" spans="2:11" ht="4.5" customHeight="1">
      <c r="B654" s="191"/>
      <c r="C654" s="70"/>
      <c r="D654" s="70"/>
      <c r="E654" s="376"/>
      <c r="F654" s="352"/>
      <c r="G654" s="600"/>
      <c r="H654" s="384"/>
      <c r="I654" s="566"/>
      <c r="J654" s="420"/>
      <c r="K654" s="219"/>
    </row>
    <row r="655" spans="2:11" ht="53.25" customHeight="1">
      <c r="B655" s="511" t="s">
        <v>579</v>
      </c>
      <c r="C655" s="512" t="s">
        <v>580</v>
      </c>
      <c r="D655" s="513"/>
      <c r="E655" s="540" t="s">
        <v>31</v>
      </c>
      <c r="F655" s="547">
        <v>6</v>
      </c>
      <c r="G655" s="608"/>
      <c r="H655" s="517"/>
      <c r="I655" s="572"/>
      <c r="J655" s="518"/>
      <c r="K655" s="14"/>
    </row>
    <row r="656" spans="2:11" ht="53.25" customHeight="1">
      <c r="B656" s="511" t="s">
        <v>581</v>
      </c>
      <c r="C656" s="1056" t="s">
        <v>582</v>
      </c>
      <c r="D656" s="513"/>
      <c r="E656" s="540" t="s">
        <v>70</v>
      </c>
      <c r="F656" s="547">
        <v>1</v>
      </c>
      <c r="G656" s="608"/>
      <c r="H656" s="517"/>
      <c r="I656" s="572"/>
      <c r="J656" s="518"/>
      <c r="K656" s="14"/>
    </row>
    <row r="657" spans="2:11">
      <c r="B657" s="191"/>
      <c r="C657" s="346" t="s">
        <v>169</v>
      </c>
      <c r="D657" s="70"/>
      <c r="E657" s="376"/>
      <c r="F657" s="548"/>
      <c r="G657" s="600"/>
      <c r="H657" s="384"/>
      <c r="I657" s="566"/>
      <c r="J657" s="420"/>
      <c r="K657" s="219"/>
    </row>
    <row r="658" spans="2:11" s="290" customFormat="1" ht="25.5">
      <c r="B658" s="197" t="s">
        <v>581</v>
      </c>
      <c r="C658" s="269" t="s">
        <v>583</v>
      </c>
      <c r="D658" s="289"/>
      <c r="E658" s="546" t="s">
        <v>51</v>
      </c>
      <c r="F658" s="555">
        <v>0.2</v>
      </c>
      <c r="G658" s="644"/>
      <c r="H658" s="403"/>
      <c r="I658" s="630"/>
      <c r="J658" s="429"/>
    </row>
    <row r="659" spans="2:11">
      <c r="B659" s="191"/>
      <c r="C659" s="346" t="s">
        <v>25</v>
      </c>
      <c r="D659" s="70"/>
      <c r="E659" s="376"/>
      <c r="F659" s="548"/>
      <c r="G659" s="600"/>
      <c r="H659" s="384"/>
      <c r="I659" s="566"/>
      <c r="J659" s="420"/>
      <c r="K659" s="219"/>
    </row>
    <row r="660" spans="2:11">
      <c r="B660" s="317" t="s">
        <v>584</v>
      </c>
      <c r="C660" s="348" t="s">
        <v>585</v>
      </c>
      <c r="D660" s="319"/>
      <c r="E660" s="378"/>
      <c r="F660" s="538"/>
      <c r="G660" s="607"/>
      <c r="H660" s="400"/>
      <c r="I660" s="571"/>
      <c r="J660" s="427"/>
      <c r="K660" s="14"/>
    </row>
    <row r="661" spans="2:11" ht="5.25" customHeight="1">
      <c r="B661" s="191"/>
      <c r="C661" s="346"/>
      <c r="D661" s="70"/>
      <c r="E661" s="376"/>
      <c r="F661" s="548"/>
      <c r="G661" s="600"/>
      <c r="H661" s="384"/>
      <c r="I661" s="566"/>
      <c r="J661" s="420"/>
      <c r="K661" s="219"/>
    </row>
    <row r="662" spans="2:11" ht="38.25">
      <c r="B662" s="511" t="s">
        <v>586</v>
      </c>
      <c r="C662" s="512" t="s">
        <v>587</v>
      </c>
      <c r="D662" s="513"/>
      <c r="E662" s="540" t="s">
        <v>31</v>
      </c>
      <c r="F662" s="547">
        <v>5</v>
      </c>
      <c r="G662" s="608"/>
      <c r="H662" s="517"/>
      <c r="I662" s="572"/>
      <c r="J662" s="427"/>
      <c r="K662" s="14"/>
    </row>
    <row r="663" spans="2:11" ht="6" customHeight="1">
      <c r="B663" s="191"/>
      <c r="C663" s="346"/>
      <c r="D663" s="70"/>
      <c r="E663" s="376"/>
      <c r="F663" s="548"/>
      <c r="G663" s="600"/>
      <c r="H663" s="384"/>
      <c r="I663" s="566"/>
      <c r="J663" s="420"/>
      <c r="K663" s="219"/>
    </row>
    <row r="664" spans="2:11" s="343" customFormat="1" ht="38.25">
      <c r="B664" s="511" t="s">
        <v>588</v>
      </c>
      <c r="C664" s="512" t="s">
        <v>589</v>
      </c>
      <c r="D664" s="513"/>
      <c r="E664" s="540" t="s">
        <v>31</v>
      </c>
      <c r="F664" s="547">
        <v>6</v>
      </c>
      <c r="G664" s="608"/>
      <c r="H664" s="517"/>
      <c r="I664" s="572"/>
      <c r="J664" s="427"/>
    </row>
    <row r="665" spans="2:11" ht="6" customHeight="1">
      <c r="B665" s="191"/>
      <c r="C665" s="346"/>
      <c r="D665" s="70"/>
      <c r="E665" s="376"/>
      <c r="F665" s="548"/>
      <c r="G665" s="600"/>
      <c r="H665" s="384"/>
      <c r="I665" s="566"/>
      <c r="J665" s="420"/>
      <c r="K665" s="219"/>
    </row>
    <row r="666" spans="2:11" ht="49.5" customHeight="1">
      <c r="B666" s="511" t="s">
        <v>590</v>
      </c>
      <c r="C666" s="512" t="s">
        <v>591</v>
      </c>
      <c r="D666" s="513"/>
      <c r="E666" s="540" t="s">
        <v>592</v>
      </c>
      <c r="F666" s="547">
        <v>2</v>
      </c>
      <c r="G666" s="608"/>
      <c r="H666" s="517"/>
      <c r="I666" s="572"/>
      <c r="J666" s="427"/>
      <c r="K666" s="14"/>
    </row>
    <row r="667" spans="2:11" ht="6" customHeight="1">
      <c r="B667" s="191"/>
      <c r="C667" s="346"/>
      <c r="D667" s="70"/>
      <c r="E667" s="376"/>
      <c r="F667" s="548"/>
      <c r="G667" s="600"/>
      <c r="H667" s="384"/>
      <c r="I667" s="566"/>
      <c r="J667" s="420"/>
      <c r="K667" s="219"/>
    </row>
    <row r="668" spans="2:11" ht="68.25" customHeight="1">
      <c r="B668" s="511" t="s">
        <v>593</v>
      </c>
      <c r="C668" s="512" t="s">
        <v>594</v>
      </c>
      <c r="D668" s="513"/>
      <c r="E668" s="540" t="s">
        <v>592</v>
      </c>
      <c r="F668" s="547">
        <v>2</v>
      </c>
      <c r="G668" s="608"/>
      <c r="H668" s="517"/>
      <c r="I668" s="572"/>
      <c r="J668" s="427"/>
      <c r="K668" s="14"/>
    </row>
    <row r="669" spans="2:11">
      <c r="B669" s="191"/>
      <c r="C669" s="346" t="s">
        <v>169</v>
      </c>
      <c r="D669" s="70"/>
      <c r="E669" s="376"/>
      <c r="F669" s="548"/>
      <c r="G669" s="600"/>
      <c r="H669" s="384"/>
      <c r="I669" s="566"/>
      <c r="J669" s="420"/>
      <c r="K669" s="219"/>
    </row>
    <row r="670" spans="2:11" s="290" customFormat="1" ht="25.5">
      <c r="B670" s="197" t="s">
        <v>595</v>
      </c>
      <c r="C670" s="269" t="s">
        <v>596</v>
      </c>
      <c r="D670" s="289"/>
      <c r="E670" s="546" t="s">
        <v>51</v>
      </c>
      <c r="F670" s="555">
        <v>0.2</v>
      </c>
      <c r="G670" s="644"/>
      <c r="H670" s="403"/>
      <c r="I670" s="630"/>
      <c r="J670" s="429"/>
    </row>
    <row r="671" spans="2:11">
      <c r="B671" s="191"/>
      <c r="C671" s="325" t="s">
        <v>25</v>
      </c>
      <c r="D671" s="70"/>
      <c r="E671" s="376"/>
      <c r="F671" s="352"/>
      <c r="G671" s="646"/>
      <c r="H671" s="384"/>
      <c r="I671" s="631"/>
      <c r="J671" s="420"/>
      <c r="K671" s="219"/>
    </row>
    <row r="672" spans="2:11">
      <c r="B672" s="317" t="s">
        <v>597</v>
      </c>
      <c r="C672" s="318" t="s">
        <v>598</v>
      </c>
      <c r="D672" s="319"/>
      <c r="E672" s="378"/>
      <c r="F672" s="377"/>
      <c r="G672" s="645"/>
      <c r="H672" s="400"/>
      <c r="I672" s="633"/>
      <c r="J672" s="427"/>
      <c r="K672" s="14"/>
    </row>
    <row r="673" spans="2:11" ht="6" customHeight="1">
      <c r="B673" s="191"/>
      <c r="C673" s="325"/>
      <c r="D673" s="70"/>
      <c r="E673" s="376"/>
      <c r="F673" s="352"/>
      <c r="G673" s="646"/>
      <c r="H673" s="384"/>
      <c r="I673" s="631"/>
      <c r="J673" s="420"/>
      <c r="K673" s="219"/>
    </row>
    <row r="674" spans="2:11" ht="38.25">
      <c r="B674" s="511" t="s">
        <v>599</v>
      </c>
      <c r="C674" s="519" t="s">
        <v>600</v>
      </c>
      <c r="D674" s="513"/>
      <c r="E674" s="540" t="s">
        <v>31</v>
      </c>
      <c r="F674" s="540">
        <v>3</v>
      </c>
      <c r="G674" s="647"/>
      <c r="H674" s="517"/>
      <c r="I674" s="632"/>
      <c r="J674" s="427"/>
      <c r="K674" s="14"/>
    </row>
    <row r="675" spans="2:11" ht="6" customHeight="1">
      <c r="B675" s="191"/>
      <c r="C675" s="325"/>
      <c r="D675" s="70"/>
      <c r="E675" s="376"/>
      <c r="F675" s="376"/>
      <c r="G675" s="646"/>
      <c r="H675" s="384"/>
      <c r="I675" s="631"/>
      <c r="J675" s="420"/>
      <c r="K675" s="219"/>
    </row>
    <row r="676" spans="2:11" ht="48" customHeight="1">
      <c r="B676" s="511" t="s">
        <v>601</v>
      </c>
      <c r="C676" s="519" t="s">
        <v>602</v>
      </c>
      <c r="D676" s="513"/>
      <c r="E676" s="540" t="s">
        <v>592</v>
      </c>
      <c r="F676" s="540">
        <v>2</v>
      </c>
      <c r="G676" s="647"/>
      <c r="H676" s="517"/>
      <c r="I676" s="632"/>
      <c r="J676" s="427"/>
      <c r="K676" s="14"/>
    </row>
    <row r="677" spans="2:11" ht="6" customHeight="1">
      <c r="B677" s="191"/>
      <c r="C677" s="325"/>
      <c r="D677" s="70"/>
      <c r="E677" s="376"/>
      <c r="F677" s="376"/>
      <c r="G677" s="646"/>
      <c r="H677" s="384"/>
      <c r="I677" s="631"/>
      <c r="J677" s="420"/>
      <c r="K677" s="219"/>
    </row>
    <row r="678" spans="2:11" ht="38.25">
      <c r="B678" s="511" t="s">
        <v>603</v>
      </c>
      <c r="C678" s="519" t="s">
        <v>604</v>
      </c>
      <c r="D678" s="513"/>
      <c r="E678" s="540" t="s">
        <v>592</v>
      </c>
      <c r="F678" s="540">
        <v>2</v>
      </c>
      <c r="G678" s="647"/>
      <c r="H678" s="517"/>
      <c r="I678" s="632"/>
      <c r="J678" s="427"/>
      <c r="K678" s="14"/>
    </row>
    <row r="679" spans="2:11">
      <c r="B679" s="191"/>
      <c r="C679" s="325" t="s">
        <v>169</v>
      </c>
      <c r="D679" s="70"/>
      <c r="E679" s="376"/>
      <c r="F679" s="376"/>
      <c r="G679" s="646"/>
      <c r="H679" s="384"/>
      <c r="I679" s="631"/>
      <c r="J679" s="420"/>
      <c r="K679" s="219"/>
    </row>
    <row r="680" spans="2:11" s="290" customFormat="1" ht="25.5">
      <c r="B680" s="197" t="s">
        <v>605</v>
      </c>
      <c r="C680" s="104" t="s">
        <v>606</v>
      </c>
      <c r="D680" s="105"/>
      <c r="E680" s="546" t="s">
        <v>51</v>
      </c>
      <c r="F680" s="1103">
        <v>0.2</v>
      </c>
      <c r="G680" s="644"/>
      <c r="H680" s="403"/>
      <c r="I680" s="630"/>
      <c r="J680" s="429"/>
    </row>
    <row r="681" spans="2:11">
      <c r="B681" s="191"/>
      <c r="C681" s="325" t="s">
        <v>25</v>
      </c>
      <c r="D681" s="70"/>
      <c r="E681" s="376"/>
      <c r="F681" s="376"/>
      <c r="G681" s="646"/>
      <c r="H681" s="384"/>
      <c r="I681" s="631"/>
      <c r="J681" s="420"/>
      <c r="K681" s="219"/>
    </row>
    <row r="682" spans="2:11" ht="38.25">
      <c r="B682" s="317" t="s">
        <v>607</v>
      </c>
      <c r="C682" s="318" t="s">
        <v>608</v>
      </c>
      <c r="D682" s="319"/>
      <c r="E682" s="379" t="s">
        <v>592</v>
      </c>
      <c r="F682" s="351">
        <v>2</v>
      </c>
      <c r="G682" s="645"/>
      <c r="H682" s="400"/>
      <c r="I682" s="633"/>
      <c r="J682" s="427"/>
      <c r="K682" s="14"/>
    </row>
    <row r="683" spans="2:11">
      <c r="B683" s="191"/>
      <c r="C683" s="325" t="s">
        <v>169</v>
      </c>
      <c r="D683" s="70"/>
      <c r="E683" s="376"/>
      <c r="F683" s="352"/>
      <c r="G683" s="646"/>
      <c r="H683" s="384"/>
      <c r="I683" s="631"/>
      <c r="J683" s="420"/>
      <c r="K683" s="219"/>
    </row>
    <row r="684" spans="2:11" s="290" customFormat="1">
      <c r="B684" s="197" t="s">
        <v>609</v>
      </c>
      <c r="C684" s="104" t="s">
        <v>610</v>
      </c>
      <c r="D684" s="105"/>
      <c r="E684" s="546" t="s">
        <v>51</v>
      </c>
      <c r="F684" s="1103">
        <v>0.2</v>
      </c>
      <c r="G684" s="644"/>
      <c r="H684" s="403"/>
      <c r="I684" s="630"/>
      <c r="J684" s="429"/>
    </row>
    <row r="685" spans="2:11">
      <c r="B685" s="191"/>
      <c r="C685" s="325" t="s">
        <v>25</v>
      </c>
      <c r="D685" s="70"/>
      <c r="E685" s="53"/>
      <c r="F685" s="278"/>
      <c r="G685" s="646"/>
      <c r="H685" s="384"/>
      <c r="I685" s="631"/>
      <c r="J685" s="420"/>
      <c r="K685" s="219"/>
    </row>
    <row r="686" spans="2:11" ht="38.25">
      <c r="B686" s="318" t="s">
        <v>611</v>
      </c>
      <c r="C686" s="318" t="s">
        <v>612</v>
      </c>
      <c r="D686" s="319"/>
      <c r="E686" s="321" t="s">
        <v>178</v>
      </c>
      <c r="F686" s="320">
        <v>1</v>
      </c>
      <c r="G686" s="645"/>
      <c r="H686" s="400"/>
      <c r="I686" s="633"/>
      <c r="J686" s="427"/>
      <c r="K686" s="14"/>
    </row>
    <row r="687" spans="2:11">
      <c r="B687" s="191"/>
      <c r="C687" s="325" t="s">
        <v>169</v>
      </c>
      <c r="D687" s="70"/>
      <c r="E687" s="53"/>
      <c r="F687" s="278"/>
      <c r="G687" s="646"/>
      <c r="H687" s="384"/>
      <c r="I687" s="631"/>
      <c r="J687" s="420"/>
      <c r="K687" s="219"/>
    </row>
    <row r="688" spans="2:11" s="290" customFormat="1" ht="25.5">
      <c r="B688" s="197" t="s">
        <v>613</v>
      </c>
      <c r="C688" s="104" t="s">
        <v>614</v>
      </c>
      <c r="D688" s="105"/>
      <c r="E688" s="107" t="s">
        <v>51</v>
      </c>
      <c r="F688" s="1103">
        <v>0.2</v>
      </c>
      <c r="G688" s="644"/>
      <c r="H688" s="403"/>
      <c r="I688" s="630"/>
      <c r="J688" s="429"/>
    </row>
    <row r="689" spans="2:11" s="290" customFormat="1">
      <c r="B689" s="191"/>
      <c r="C689" s="325" t="s">
        <v>25</v>
      </c>
      <c r="D689" s="70"/>
      <c r="E689" s="53"/>
      <c r="F689" s="278"/>
      <c r="G689" s="644"/>
      <c r="H689" s="403"/>
      <c r="I689" s="630"/>
      <c r="J689" s="429"/>
    </row>
    <row r="690" spans="2:11" s="290" customFormat="1" ht="38.25">
      <c r="B690" s="318" t="s">
        <v>615</v>
      </c>
      <c r="C690" s="318" t="s">
        <v>1679</v>
      </c>
      <c r="D690" s="319"/>
      <c r="E690" s="321" t="s">
        <v>178</v>
      </c>
      <c r="F690" s="320">
        <v>1</v>
      </c>
      <c r="G690" s="644"/>
      <c r="H690" s="403"/>
      <c r="I690" s="630"/>
      <c r="J690" s="429"/>
    </row>
    <row r="691" spans="2:11" s="290" customFormat="1">
      <c r="B691" s="191"/>
      <c r="C691" s="325" t="s">
        <v>169</v>
      </c>
      <c r="D691" s="70"/>
      <c r="E691" s="53"/>
      <c r="F691" s="278"/>
      <c r="G691" s="644"/>
      <c r="H691" s="403"/>
      <c r="I691" s="630"/>
      <c r="J691" s="429"/>
    </row>
    <row r="692" spans="2:11" s="290" customFormat="1" ht="25.5">
      <c r="B692" s="197" t="s">
        <v>617</v>
      </c>
      <c r="C692" s="104" t="s">
        <v>614</v>
      </c>
      <c r="D692" s="105"/>
      <c r="E692" s="107" t="s">
        <v>51</v>
      </c>
      <c r="F692" s="1103">
        <v>0.2</v>
      </c>
      <c r="G692" s="644"/>
      <c r="H692" s="403"/>
      <c r="I692" s="630"/>
      <c r="J692" s="429"/>
    </row>
    <row r="693" spans="2:11" ht="4.5" customHeight="1" thickBot="1">
      <c r="B693" s="191"/>
      <c r="C693" s="70"/>
      <c r="D693" s="70"/>
      <c r="E693" s="53"/>
      <c r="F693" s="278"/>
      <c r="G693" s="600"/>
      <c r="H693" s="384"/>
      <c r="I693" s="566"/>
      <c r="J693" s="420"/>
      <c r="K693" s="219"/>
    </row>
    <row r="694" spans="2:11" ht="27" customHeight="1" thickBot="1">
      <c r="B694" s="62"/>
      <c r="C694" s="63" t="s">
        <v>618</v>
      </c>
      <c r="D694" s="64"/>
      <c r="E694" s="65"/>
      <c r="F694" s="276"/>
      <c r="G694" s="560"/>
      <c r="H694" s="387"/>
      <c r="I694" s="560"/>
      <c r="J694" s="422"/>
      <c r="K694" s="14"/>
    </row>
    <row r="695" spans="2:11" ht="4.5" customHeight="1" thickBot="1">
      <c r="B695" s="191"/>
      <c r="C695" s="70"/>
      <c r="D695" s="70"/>
      <c r="E695" s="53"/>
      <c r="F695" s="278"/>
      <c r="G695" s="600"/>
      <c r="H695" s="384"/>
      <c r="I695" s="566"/>
      <c r="J695" s="420"/>
      <c r="K695" s="219"/>
    </row>
    <row r="696" spans="2:11" ht="27" customHeight="1" thickBot="1">
      <c r="B696" s="62"/>
      <c r="C696" s="63" t="s">
        <v>619</v>
      </c>
      <c r="D696" s="64"/>
      <c r="E696" s="65"/>
      <c r="F696" s="276"/>
      <c r="G696" s="560"/>
      <c r="H696" s="387"/>
      <c r="I696" s="560"/>
      <c r="J696" s="422"/>
      <c r="K696" s="14"/>
    </row>
    <row r="697" spans="2:11" ht="4.5" customHeight="1" thickBot="1">
      <c r="B697" s="191"/>
      <c r="C697" s="70"/>
      <c r="D697" s="70"/>
      <c r="E697" s="53"/>
      <c r="F697" s="278"/>
      <c r="G697" s="600"/>
      <c r="H697" s="384"/>
      <c r="I697" s="566"/>
      <c r="J697" s="420"/>
      <c r="K697" s="219"/>
    </row>
    <row r="698" spans="2:11" ht="25.5" customHeight="1" thickBot="1">
      <c r="B698" s="62" t="s">
        <v>620</v>
      </c>
      <c r="C698" s="63" t="s">
        <v>621</v>
      </c>
      <c r="D698" s="64"/>
      <c r="E698" s="65"/>
      <c r="F698" s="276"/>
      <c r="G698" s="599"/>
      <c r="H698" s="387"/>
      <c r="I698" s="560"/>
      <c r="J698" s="422"/>
      <c r="K698" s="14"/>
    </row>
    <row r="699" spans="2:11">
      <c r="B699" s="191"/>
      <c r="C699" s="325" t="s">
        <v>25</v>
      </c>
      <c r="D699" s="70"/>
      <c r="E699" s="53"/>
      <c r="F699" s="278"/>
      <c r="G699" s="600"/>
      <c r="H699" s="384"/>
      <c r="I699" s="566"/>
      <c r="J699" s="420"/>
      <c r="K699" s="219"/>
    </row>
    <row r="700" spans="2:11" ht="25.5">
      <c r="B700" s="317" t="s">
        <v>622</v>
      </c>
      <c r="C700" s="318" t="s">
        <v>623</v>
      </c>
      <c r="D700" s="319"/>
      <c r="E700" s="321"/>
      <c r="F700" s="320"/>
      <c r="G700" s="571"/>
      <c r="H700" s="400"/>
      <c r="I700" s="571"/>
      <c r="J700" s="427"/>
      <c r="K700" s="14"/>
    </row>
    <row r="701" spans="2:11" ht="4.5" customHeight="1">
      <c r="B701" s="191"/>
      <c r="C701" s="70"/>
      <c r="D701" s="70"/>
      <c r="E701" s="53"/>
      <c r="F701" s="278"/>
      <c r="G701" s="566"/>
      <c r="H701" s="384"/>
      <c r="I701" s="566"/>
      <c r="J701" s="420"/>
      <c r="K701" s="219"/>
    </row>
    <row r="702" spans="2:11" ht="25.5">
      <c r="B702" s="511" t="s">
        <v>624</v>
      </c>
      <c r="C702" s="519" t="s">
        <v>1677</v>
      </c>
      <c r="D702" s="513"/>
      <c r="E702" s="515" t="s">
        <v>31</v>
      </c>
      <c r="F702" s="514">
        <v>4</v>
      </c>
      <c r="G702" s="572"/>
      <c r="H702" s="517"/>
      <c r="I702" s="572"/>
      <c r="J702" s="518"/>
      <c r="K702" s="14"/>
    </row>
    <row r="703" spans="2:11" ht="4.5" customHeight="1">
      <c r="B703" s="191"/>
      <c r="C703" s="70"/>
      <c r="D703" s="70"/>
      <c r="E703" s="53"/>
      <c r="F703" s="278"/>
      <c r="G703" s="566"/>
      <c r="H703" s="384"/>
      <c r="I703" s="566"/>
      <c r="J703" s="420"/>
      <c r="K703" s="219"/>
    </row>
    <row r="704" spans="2:11" ht="25.5">
      <c r="B704" s="511" t="s">
        <v>626</v>
      </c>
      <c r="C704" s="519" t="s">
        <v>1699</v>
      </c>
      <c r="D704" s="513"/>
      <c r="E704" s="515" t="s">
        <v>31</v>
      </c>
      <c r="F704" s="514">
        <v>4</v>
      </c>
      <c r="G704" s="572"/>
      <c r="H704" s="517"/>
      <c r="I704" s="572"/>
      <c r="J704" s="518"/>
      <c r="K704" s="14"/>
    </row>
    <row r="705" spans="2:11">
      <c r="B705" s="191"/>
      <c r="C705" s="325" t="s">
        <v>169</v>
      </c>
      <c r="D705" s="70"/>
      <c r="E705" s="53"/>
      <c r="F705" s="278"/>
      <c r="G705" s="566"/>
      <c r="H705" s="384"/>
      <c r="I705" s="566"/>
      <c r="J705" s="420"/>
      <c r="K705" s="219"/>
    </row>
    <row r="706" spans="2:11" ht="25.5">
      <c r="B706" s="197" t="s">
        <v>628</v>
      </c>
      <c r="C706" s="104" t="s">
        <v>1700</v>
      </c>
      <c r="D706" s="289"/>
      <c r="E706" s="107" t="s">
        <v>31</v>
      </c>
      <c r="F706" s="281">
        <v>2</v>
      </c>
      <c r="G706" s="582"/>
      <c r="H706" s="402"/>
      <c r="I706" s="582"/>
      <c r="J706" s="428"/>
      <c r="K706" s="14"/>
    </row>
    <row r="707" spans="2:11">
      <c r="B707" s="191"/>
      <c r="C707" s="325" t="s">
        <v>25</v>
      </c>
      <c r="D707" s="70"/>
      <c r="E707" s="53"/>
      <c r="F707" s="278"/>
      <c r="G707" s="566"/>
      <c r="H707" s="384"/>
      <c r="I707" s="566"/>
      <c r="J707" s="420"/>
      <c r="K707" s="219"/>
    </row>
    <row r="708" spans="2:11" s="147" customFormat="1" ht="25.5">
      <c r="B708" s="317" t="s">
        <v>630</v>
      </c>
      <c r="C708" s="337" t="s">
        <v>631</v>
      </c>
      <c r="D708" s="319"/>
      <c r="E708" s="321"/>
      <c r="F708" s="320"/>
      <c r="G708" s="571"/>
      <c r="H708" s="408"/>
      <c r="I708" s="571"/>
      <c r="J708" s="431"/>
    </row>
    <row r="709" spans="2:11" ht="4.5" customHeight="1">
      <c r="B709" s="191"/>
      <c r="C709" s="70"/>
      <c r="D709" s="70"/>
      <c r="E709" s="53"/>
      <c r="F709" s="278"/>
      <c r="G709" s="566"/>
      <c r="H709" s="384"/>
      <c r="I709" s="566"/>
      <c r="J709" s="420"/>
      <c r="K709" s="219"/>
    </row>
    <row r="710" spans="2:11" s="147" customFormat="1" ht="25.5">
      <c r="B710" s="511" t="s">
        <v>632</v>
      </c>
      <c r="C710" s="519" t="s">
        <v>1677</v>
      </c>
      <c r="D710" s="513"/>
      <c r="E710" s="515" t="s">
        <v>31</v>
      </c>
      <c r="F710" s="514">
        <v>2</v>
      </c>
      <c r="G710" s="572"/>
      <c r="H710" s="527"/>
      <c r="I710" s="572"/>
      <c r="J710" s="528"/>
    </row>
    <row r="711" spans="2:11" ht="4.5" customHeight="1">
      <c r="B711" s="191"/>
      <c r="C711" s="70"/>
      <c r="D711" s="70"/>
      <c r="E711" s="53"/>
      <c r="F711" s="278"/>
      <c r="G711" s="566"/>
      <c r="H711" s="384"/>
      <c r="I711" s="566"/>
      <c r="J711" s="420"/>
      <c r="K711" s="219"/>
    </row>
    <row r="712" spans="2:11" s="147" customFormat="1" ht="25.5">
      <c r="B712" s="511" t="s">
        <v>633</v>
      </c>
      <c r="C712" s="519" t="s">
        <v>1699</v>
      </c>
      <c r="D712" s="513"/>
      <c r="E712" s="515" t="s">
        <v>31</v>
      </c>
      <c r="F712" s="514">
        <v>2</v>
      </c>
      <c r="G712" s="572"/>
      <c r="H712" s="527"/>
      <c r="I712" s="572"/>
      <c r="J712" s="528"/>
    </row>
    <row r="713" spans="2:11">
      <c r="B713" s="191"/>
      <c r="C713" s="325" t="s">
        <v>169</v>
      </c>
      <c r="D713" s="70"/>
      <c r="E713" s="53"/>
      <c r="F713" s="278"/>
      <c r="G713" s="566"/>
      <c r="H713" s="384"/>
      <c r="I713" s="566"/>
      <c r="J713" s="420"/>
      <c r="K713" s="219"/>
    </row>
    <row r="714" spans="2:11" ht="25.5">
      <c r="B714" s="197" t="s">
        <v>634</v>
      </c>
      <c r="C714" s="104" t="s">
        <v>1700</v>
      </c>
      <c r="D714" s="289"/>
      <c r="E714" s="107" t="s">
        <v>31</v>
      </c>
      <c r="F714" s="281">
        <v>1</v>
      </c>
      <c r="G714" s="582"/>
      <c r="H714" s="402"/>
      <c r="I714" s="582"/>
      <c r="J714" s="428"/>
      <c r="K714" s="14"/>
    </row>
    <row r="715" spans="2:11">
      <c r="B715" s="191"/>
      <c r="C715" s="325" t="s">
        <v>25</v>
      </c>
      <c r="D715" s="70"/>
      <c r="E715" s="53"/>
      <c r="F715" s="278"/>
      <c r="G715" s="566"/>
      <c r="H715" s="384"/>
      <c r="I715" s="566"/>
      <c r="J715" s="420"/>
      <c r="K715" s="219"/>
    </row>
    <row r="716" spans="2:11" s="147" customFormat="1" ht="25.5">
      <c r="B716" s="317" t="s">
        <v>635</v>
      </c>
      <c r="C716" s="337" t="s">
        <v>636</v>
      </c>
      <c r="D716" s="319"/>
      <c r="E716" s="321"/>
      <c r="F716" s="320"/>
      <c r="G716" s="571"/>
      <c r="H716" s="408"/>
      <c r="I716" s="571"/>
      <c r="J716" s="431"/>
    </row>
    <row r="717" spans="2:11" ht="4.5" customHeight="1">
      <c r="B717" s="191"/>
      <c r="C717" s="70"/>
      <c r="D717" s="70"/>
      <c r="E717" s="53"/>
      <c r="F717" s="278"/>
      <c r="G717" s="566"/>
      <c r="H717" s="384"/>
      <c r="I717" s="566"/>
      <c r="J717" s="420"/>
      <c r="K717" s="219"/>
    </row>
    <row r="718" spans="2:11" s="147" customFormat="1" ht="25.5">
      <c r="B718" s="511" t="s">
        <v>637</v>
      </c>
      <c r="C718" s="519" t="s">
        <v>1677</v>
      </c>
      <c r="D718" s="513"/>
      <c r="E718" s="515" t="s">
        <v>31</v>
      </c>
      <c r="F718" s="514">
        <v>2</v>
      </c>
      <c r="G718" s="572"/>
      <c r="H718" s="527"/>
      <c r="I718" s="572"/>
      <c r="J718" s="528"/>
    </row>
    <row r="719" spans="2:11" ht="4.5" customHeight="1">
      <c r="B719" s="191"/>
      <c r="C719" s="70"/>
      <c r="D719" s="70"/>
      <c r="E719" s="53"/>
      <c r="F719" s="278"/>
      <c r="G719" s="566"/>
      <c r="H719" s="384"/>
      <c r="I719" s="566"/>
      <c r="J719" s="420"/>
      <c r="K719" s="219"/>
    </row>
    <row r="720" spans="2:11" s="147" customFormat="1" ht="25.5">
      <c r="B720" s="511" t="s">
        <v>638</v>
      </c>
      <c r="C720" s="519" t="s">
        <v>1699</v>
      </c>
      <c r="D720" s="513"/>
      <c r="E720" s="515" t="s">
        <v>31</v>
      </c>
      <c r="F720" s="514">
        <v>2</v>
      </c>
      <c r="G720" s="572"/>
      <c r="H720" s="527"/>
      <c r="I720" s="572"/>
      <c r="J720" s="528"/>
    </row>
    <row r="721" spans="2:11">
      <c r="B721" s="191"/>
      <c r="C721" s="325" t="s">
        <v>169</v>
      </c>
      <c r="D721" s="70"/>
      <c r="E721" s="53"/>
      <c r="F721" s="278"/>
      <c r="G721" s="566"/>
      <c r="H721" s="384"/>
      <c r="I721" s="566"/>
      <c r="J721" s="420"/>
      <c r="K721" s="219"/>
    </row>
    <row r="722" spans="2:11" ht="25.5">
      <c r="B722" s="197" t="s">
        <v>639</v>
      </c>
      <c r="C722" s="104" t="s">
        <v>1701</v>
      </c>
      <c r="D722" s="289"/>
      <c r="E722" s="107" t="s">
        <v>31</v>
      </c>
      <c r="F722" s="281">
        <v>1</v>
      </c>
      <c r="G722" s="582"/>
      <c r="H722" s="402"/>
      <c r="I722" s="582"/>
      <c r="J722" s="428"/>
      <c r="K722" s="14"/>
    </row>
    <row r="723" spans="2:11">
      <c r="B723" s="14"/>
      <c r="C723" s="325" t="s">
        <v>25</v>
      </c>
      <c r="D723" s="70"/>
      <c r="E723" s="53"/>
      <c r="F723" s="278"/>
      <c r="G723" s="566"/>
      <c r="H723" s="384"/>
      <c r="I723" s="566"/>
      <c r="J723" s="420"/>
      <c r="K723" s="219"/>
    </row>
    <row r="724" spans="2:11" ht="25.5">
      <c r="B724" s="317" t="s">
        <v>641</v>
      </c>
      <c r="C724" s="337" t="s">
        <v>642</v>
      </c>
      <c r="D724" s="319"/>
      <c r="E724" s="321"/>
      <c r="F724" s="320"/>
      <c r="G724" s="572"/>
      <c r="H724" s="527"/>
      <c r="I724" s="572"/>
      <c r="J724" s="528"/>
      <c r="K724" s="219"/>
    </row>
    <row r="725" spans="2:11">
      <c r="B725" s="191"/>
      <c r="C725" s="191"/>
      <c r="D725" s="70"/>
      <c r="E725" s="53"/>
      <c r="F725" s="278"/>
      <c r="G725" s="566"/>
      <c r="H725" s="384"/>
      <c r="I725" s="566"/>
      <c r="J725" s="420"/>
      <c r="K725" s="219"/>
    </row>
    <row r="726" spans="2:11" ht="25.5">
      <c r="B726" s="511" t="s">
        <v>643</v>
      </c>
      <c r="C726" s="519" t="s">
        <v>1677</v>
      </c>
      <c r="D726" s="513"/>
      <c r="E726" s="515" t="s">
        <v>31</v>
      </c>
      <c r="F726" s="514">
        <v>2</v>
      </c>
      <c r="G726" s="582"/>
      <c r="H726" s="402"/>
      <c r="I726" s="582"/>
      <c r="J726" s="428"/>
      <c r="K726" s="219"/>
    </row>
    <row r="727" spans="2:11">
      <c r="B727" s="191"/>
      <c r="C727" s="325"/>
      <c r="D727" s="70"/>
      <c r="E727" s="53"/>
      <c r="F727" s="278"/>
      <c r="G727" s="566"/>
      <c r="H727" s="384"/>
      <c r="I727" s="566"/>
      <c r="J727" s="420"/>
      <c r="K727" s="219"/>
    </row>
    <row r="728" spans="2:11" s="147" customFormat="1" ht="63.75">
      <c r="B728" s="317" t="s">
        <v>644</v>
      </c>
      <c r="C728" s="337" t="s">
        <v>645</v>
      </c>
      <c r="D728" s="319"/>
      <c r="E728" s="321" t="s">
        <v>70</v>
      </c>
      <c r="F728" s="322">
        <v>1</v>
      </c>
      <c r="G728" s="571"/>
      <c r="H728" s="408"/>
      <c r="I728" s="571"/>
      <c r="J728" s="431"/>
    </row>
    <row r="729" spans="2:11">
      <c r="B729" s="191"/>
      <c r="C729" s="325" t="s">
        <v>169</v>
      </c>
      <c r="D729" s="70"/>
      <c r="E729" s="53"/>
      <c r="F729" s="278"/>
      <c r="G729" s="566"/>
      <c r="H729" s="384"/>
      <c r="I729" s="566"/>
      <c r="J729" s="420"/>
      <c r="K729" s="219"/>
    </row>
    <row r="730" spans="2:11">
      <c r="B730" s="197" t="s">
        <v>646</v>
      </c>
      <c r="C730" s="104" t="s">
        <v>647</v>
      </c>
      <c r="D730" s="105"/>
      <c r="E730" s="107" t="s">
        <v>51</v>
      </c>
      <c r="F730" s="553">
        <v>0.2</v>
      </c>
      <c r="G730" s="582"/>
      <c r="H730" s="402"/>
      <c r="I730" s="582"/>
      <c r="J730" s="428"/>
      <c r="K730" s="14"/>
    </row>
    <row r="731" spans="2:11">
      <c r="B731" s="191"/>
      <c r="C731" s="325" t="s">
        <v>25</v>
      </c>
      <c r="D731" s="70"/>
      <c r="E731" s="53"/>
      <c r="F731" s="278"/>
      <c r="G731" s="566"/>
      <c r="H731" s="384"/>
      <c r="I731" s="566"/>
      <c r="J731" s="420"/>
      <c r="K731" s="219"/>
    </row>
    <row r="732" spans="2:11" s="147" customFormat="1" ht="57" customHeight="1">
      <c r="B732" s="317" t="s">
        <v>648</v>
      </c>
      <c r="C732" s="337" t="s">
        <v>649</v>
      </c>
      <c r="D732" s="338"/>
      <c r="E732" s="321" t="s">
        <v>31</v>
      </c>
      <c r="F732" s="322">
        <v>3</v>
      </c>
      <c r="G732" s="571"/>
      <c r="H732" s="408"/>
      <c r="I732" s="571"/>
      <c r="J732" s="431"/>
    </row>
    <row r="733" spans="2:11">
      <c r="B733" s="191"/>
      <c r="C733" s="325" t="s">
        <v>169</v>
      </c>
      <c r="D733" s="70"/>
      <c r="E733" s="53"/>
      <c r="F733" s="278"/>
      <c r="G733" s="566"/>
      <c r="H733" s="384"/>
      <c r="I733" s="566"/>
      <c r="J733" s="420"/>
      <c r="K733" s="219"/>
    </row>
    <row r="734" spans="2:11">
      <c r="B734" s="197" t="s">
        <v>650</v>
      </c>
      <c r="C734" s="104" t="s">
        <v>651</v>
      </c>
      <c r="D734" s="105"/>
      <c r="E734" s="107" t="s">
        <v>51</v>
      </c>
      <c r="F734" s="553">
        <v>0.2</v>
      </c>
      <c r="G734" s="582"/>
      <c r="H734" s="402"/>
      <c r="I734" s="582"/>
      <c r="J734" s="428"/>
      <c r="K734" s="14"/>
    </row>
    <row r="735" spans="2:11">
      <c r="B735" s="191"/>
      <c r="C735" s="325" t="s">
        <v>25</v>
      </c>
      <c r="D735" s="70"/>
      <c r="E735" s="53"/>
      <c r="F735" s="278"/>
      <c r="G735" s="566"/>
      <c r="H735" s="384"/>
      <c r="I735" s="566"/>
      <c r="J735" s="420"/>
      <c r="K735" s="219"/>
    </row>
    <row r="736" spans="2:11" s="147" customFormat="1" ht="45" customHeight="1">
      <c r="B736" s="317" t="s">
        <v>652</v>
      </c>
      <c r="C736" s="337" t="s">
        <v>653</v>
      </c>
      <c r="D736" s="338"/>
      <c r="E736" s="321" t="s">
        <v>70</v>
      </c>
      <c r="F736" s="322">
        <v>1</v>
      </c>
      <c r="G736" s="571"/>
      <c r="H736" s="408"/>
      <c r="I736" s="571"/>
      <c r="J736" s="431"/>
    </row>
    <row r="737" spans="2:11">
      <c r="B737" s="191"/>
      <c r="C737" s="325" t="s">
        <v>169</v>
      </c>
      <c r="D737" s="70"/>
      <c r="E737" s="53"/>
      <c r="F737" s="278"/>
      <c r="G737" s="566"/>
      <c r="H737" s="384"/>
      <c r="I737" s="566"/>
      <c r="J737" s="420"/>
      <c r="K737" s="219"/>
    </row>
    <row r="738" spans="2:11">
      <c r="B738" s="197" t="s">
        <v>654</v>
      </c>
      <c r="C738" s="104" t="s">
        <v>655</v>
      </c>
      <c r="D738" s="105"/>
      <c r="E738" s="107" t="s">
        <v>51</v>
      </c>
      <c r="F738" s="553">
        <v>0.2</v>
      </c>
      <c r="G738" s="582"/>
      <c r="H738" s="402"/>
      <c r="I738" s="582"/>
      <c r="J738" s="428"/>
      <c r="K738" s="14"/>
    </row>
    <row r="739" spans="2:11" ht="4.5" customHeight="1" thickBot="1">
      <c r="B739" s="191"/>
      <c r="C739" s="70"/>
      <c r="D739" s="70"/>
      <c r="E739" s="53"/>
      <c r="F739" s="278"/>
      <c r="G739" s="600"/>
      <c r="H739" s="384"/>
      <c r="I739" s="566"/>
      <c r="J739" s="420"/>
      <c r="K739" s="219"/>
    </row>
    <row r="740" spans="2:11" ht="22.5" customHeight="1" thickBot="1">
      <c r="B740" s="62"/>
      <c r="C740" s="63" t="s">
        <v>656</v>
      </c>
      <c r="D740" s="64"/>
      <c r="E740" s="65"/>
      <c r="F740" s="276"/>
      <c r="G740" s="560"/>
      <c r="H740" s="387"/>
      <c r="I740" s="560"/>
      <c r="J740" s="422"/>
      <c r="K740" s="14"/>
    </row>
    <row r="741" spans="2:11" ht="4.5" customHeight="1" thickBot="1">
      <c r="B741" s="191"/>
      <c r="C741" s="70"/>
      <c r="D741" s="70"/>
      <c r="E741" s="53"/>
      <c r="F741" s="278"/>
      <c r="G741" s="600"/>
      <c r="H741" s="384"/>
      <c r="I741" s="566"/>
      <c r="J741" s="420"/>
      <c r="K741" s="219"/>
    </row>
    <row r="742" spans="2:11" ht="22.5" customHeight="1" thickBot="1">
      <c r="B742" s="62"/>
      <c r="C742" s="63" t="s">
        <v>657</v>
      </c>
      <c r="D742" s="64"/>
      <c r="E742" s="65"/>
      <c r="F742" s="276"/>
      <c r="G742" s="560"/>
      <c r="H742" s="387"/>
      <c r="I742" s="560"/>
      <c r="J742" s="422"/>
      <c r="K742" s="14"/>
    </row>
    <row r="743" spans="2:11" ht="4.5" customHeight="1" thickBot="1">
      <c r="B743" s="191"/>
      <c r="C743" s="70"/>
      <c r="D743" s="70"/>
      <c r="E743" s="53"/>
      <c r="F743" s="278"/>
      <c r="G743" s="600"/>
      <c r="H743" s="384"/>
      <c r="I743" s="566"/>
      <c r="J743" s="420"/>
      <c r="K743" s="219"/>
    </row>
    <row r="744" spans="2:11" ht="20.100000000000001" customHeight="1" thickBot="1">
      <c r="B744" s="62" t="s">
        <v>658</v>
      </c>
      <c r="C744" s="63" t="s">
        <v>659</v>
      </c>
      <c r="D744" s="64"/>
      <c r="E744" s="65"/>
      <c r="F744" s="276"/>
      <c r="G744" s="599"/>
      <c r="H744" s="387"/>
      <c r="I744" s="560"/>
      <c r="J744" s="422"/>
      <c r="K744" s="14"/>
    </row>
    <row r="745" spans="2:11">
      <c r="B745" s="191"/>
      <c r="C745" s="325" t="s">
        <v>25</v>
      </c>
      <c r="D745" s="70"/>
      <c r="E745" s="53"/>
      <c r="F745" s="278"/>
      <c r="G745" s="600"/>
      <c r="H745" s="384"/>
      <c r="I745" s="566"/>
      <c r="J745" s="420"/>
      <c r="K745" s="219"/>
    </row>
    <row r="746" spans="2:11">
      <c r="B746" s="317" t="s">
        <v>660</v>
      </c>
      <c r="C746" s="318" t="s">
        <v>661</v>
      </c>
      <c r="D746" s="319"/>
      <c r="E746" s="321" t="s">
        <v>70</v>
      </c>
      <c r="F746" s="320">
        <v>1</v>
      </c>
      <c r="G746" s="633"/>
      <c r="H746" s="552"/>
      <c r="I746" s="633"/>
      <c r="J746" s="427"/>
      <c r="K746" s="14"/>
    </row>
    <row r="747" spans="2:11" ht="4.5" customHeight="1">
      <c r="B747" s="191"/>
      <c r="C747" s="70"/>
      <c r="D747" s="70"/>
      <c r="E747" s="53"/>
      <c r="F747" s="278"/>
      <c r="G747" s="631"/>
      <c r="H747" s="550"/>
      <c r="I747" s="631"/>
      <c r="J747" s="420"/>
      <c r="K747" s="219"/>
    </row>
    <row r="748" spans="2:11" ht="31.5" customHeight="1">
      <c r="B748" s="317" t="s">
        <v>662</v>
      </c>
      <c r="C748" s="318" t="s">
        <v>663</v>
      </c>
      <c r="D748" s="319"/>
      <c r="E748" s="321" t="s">
        <v>70</v>
      </c>
      <c r="F748" s="320">
        <v>1</v>
      </c>
      <c r="G748" s="633"/>
      <c r="H748" s="552"/>
      <c r="I748" s="633"/>
      <c r="J748" s="427"/>
      <c r="K748" s="14"/>
    </row>
    <row r="749" spans="2:11">
      <c r="B749" s="191"/>
      <c r="C749" s="325" t="s">
        <v>169</v>
      </c>
      <c r="D749" s="70"/>
      <c r="E749" s="53"/>
      <c r="F749" s="278"/>
      <c r="G749" s="631"/>
      <c r="H749" s="550"/>
      <c r="I749" s="631"/>
      <c r="J749" s="420"/>
      <c r="K749" s="219"/>
    </row>
    <row r="750" spans="2:11">
      <c r="B750" s="197" t="s">
        <v>664</v>
      </c>
      <c r="C750" s="104" t="s">
        <v>665</v>
      </c>
      <c r="D750" s="105"/>
      <c r="E750" s="107" t="s">
        <v>51</v>
      </c>
      <c r="F750" s="553">
        <v>0.2</v>
      </c>
      <c r="G750" s="630"/>
      <c r="H750" s="549"/>
      <c r="I750" s="630"/>
      <c r="J750" s="428"/>
      <c r="K750" s="14"/>
    </row>
    <row r="751" spans="2:11">
      <c r="B751" s="191"/>
      <c r="C751" s="325" t="s">
        <v>25</v>
      </c>
      <c r="D751" s="70"/>
      <c r="E751" s="53"/>
      <c r="F751" s="278"/>
      <c r="G751" s="631"/>
      <c r="H751" s="550"/>
      <c r="I751" s="631"/>
      <c r="J751" s="420"/>
      <c r="K751" s="219"/>
    </row>
    <row r="752" spans="2:11">
      <c r="B752" s="317" t="s">
        <v>666</v>
      </c>
      <c r="C752" s="318" t="s">
        <v>667</v>
      </c>
      <c r="D752" s="319"/>
      <c r="E752" s="321" t="s">
        <v>70</v>
      </c>
      <c r="F752" s="320">
        <v>1</v>
      </c>
      <c r="G752" s="633"/>
      <c r="H752" s="552"/>
      <c r="I752" s="633"/>
      <c r="J752" s="427"/>
      <c r="K752" s="14"/>
    </row>
    <row r="753" spans="2:11" ht="4.5" customHeight="1">
      <c r="B753" s="191"/>
      <c r="C753" s="70"/>
      <c r="D753" s="70"/>
      <c r="E753" s="53"/>
      <c r="F753" s="278"/>
      <c r="G753" s="631"/>
      <c r="H753" s="550"/>
      <c r="I753" s="631"/>
      <c r="J753" s="420"/>
      <c r="K753" s="219"/>
    </row>
    <row r="754" spans="2:11">
      <c r="B754" s="317" t="s">
        <v>668</v>
      </c>
      <c r="C754" s="318" t="s">
        <v>669</v>
      </c>
      <c r="D754" s="319"/>
      <c r="E754" s="321" t="s">
        <v>31</v>
      </c>
      <c r="F754" s="320">
        <v>1</v>
      </c>
      <c r="G754" s="633"/>
      <c r="H754" s="552"/>
      <c r="I754" s="633"/>
      <c r="J754" s="427"/>
      <c r="K754" s="14"/>
    </row>
    <row r="755" spans="2:11" ht="4.5" customHeight="1">
      <c r="B755" s="191"/>
      <c r="C755" s="70"/>
      <c r="D755" s="70"/>
      <c r="E755" s="53"/>
      <c r="F755" s="278"/>
      <c r="G755" s="631"/>
      <c r="H755" s="550"/>
      <c r="I755" s="631"/>
      <c r="J755" s="420"/>
      <c r="K755" s="219"/>
    </row>
    <row r="756" spans="2:11">
      <c r="B756" s="317" t="s">
        <v>670</v>
      </c>
      <c r="C756" s="318" t="s">
        <v>671</v>
      </c>
      <c r="D756" s="319"/>
      <c r="E756" s="321" t="s">
        <v>31</v>
      </c>
      <c r="F756" s="320">
        <v>1</v>
      </c>
      <c r="G756" s="633"/>
      <c r="H756" s="552"/>
      <c r="I756" s="633"/>
      <c r="J756" s="427"/>
      <c r="K756" s="14"/>
    </row>
    <row r="757" spans="2:11" ht="4.5" customHeight="1">
      <c r="B757" s="191"/>
      <c r="C757" s="70"/>
      <c r="D757" s="70"/>
      <c r="E757" s="53"/>
      <c r="F757" s="278"/>
      <c r="G757" s="631"/>
      <c r="H757" s="550"/>
      <c r="I757" s="631"/>
      <c r="J757" s="420"/>
      <c r="K757" s="219"/>
    </row>
    <row r="758" spans="2:11" ht="91.5" customHeight="1">
      <c r="B758" s="317" t="s">
        <v>672</v>
      </c>
      <c r="C758" s="318" t="s">
        <v>673</v>
      </c>
      <c r="D758" s="319"/>
      <c r="E758" s="321" t="s">
        <v>70</v>
      </c>
      <c r="F758" s="320">
        <v>1</v>
      </c>
      <c r="G758" s="633"/>
      <c r="H758" s="552"/>
      <c r="I758" s="633"/>
      <c r="J758" s="427"/>
      <c r="K758" s="14"/>
    </row>
    <row r="759" spans="2:11">
      <c r="B759" s="191"/>
      <c r="C759" s="325" t="s">
        <v>169</v>
      </c>
      <c r="D759" s="70"/>
      <c r="E759" s="53"/>
      <c r="F759" s="278"/>
      <c r="G759" s="631"/>
      <c r="H759" s="550"/>
      <c r="I759" s="631"/>
      <c r="J759" s="420"/>
      <c r="K759" s="219"/>
    </row>
    <row r="760" spans="2:11">
      <c r="B760" s="197" t="s">
        <v>674</v>
      </c>
      <c r="C760" s="104" t="s">
        <v>675</v>
      </c>
      <c r="D760" s="105"/>
      <c r="E760" s="107" t="s">
        <v>51</v>
      </c>
      <c r="F760" s="553">
        <v>0.2</v>
      </c>
      <c r="G760" s="630"/>
      <c r="H760" s="549"/>
      <c r="I760" s="630"/>
      <c r="J760" s="428"/>
      <c r="K760" s="14"/>
    </row>
    <row r="761" spans="2:11">
      <c r="B761" s="191"/>
      <c r="C761" s="325" t="s">
        <v>25</v>
      </c>
      <c r="D761" s="70"/>
      <c r="E761" s="53"/>
      <c r="F761" s="278"/>
      <c r="G761" s="631"/>
      <c r="H761" s="550"/>
      <c r="I761" s="631"/>
      <c r="J761" s="420"/>
      <c r="K761" s="219"/>
    </row>
    <row r="762" spans="2:11" ht="51">
      <c r="B762" s="317" t="s">
        <v>676</v>
      </c>
      <c r="C762" s="318" t="s">
        <v>677</v>
      </c>
      <c r="D762" s="319"/>
      <c r="E762" s="321" t="s">
        <v>70</v>
      </c>
      <c r="F762" s="320">
        <v>1</v>
      </c>
      <c r="G762" s="633"/>
      <c r="H762" s="552"/>
      <c r="I762" s="633"/>
      <c r="J762" s="427"/>
      <c r="K762" s="14"/>
    </row>
    <row r="763" spans="2:11">
      <c r="B763" s="191"/>
      <c r="C763" s="325" t="s">
        <v>169</v>
      </c>
      <c r="D763" s="70"/>
      <c r="E763" s="53"/>
      <c r="F763" s="278"/>
      <c r="G763" s="631"/>
      <c r="H763" s="550"/>
      <c r="I763" s="631"/>
      <c r="J763" s="420"/>
      <c r="K763" s="219"/>
    </row>
    <row r="764" spans="2:11">
      <c r="B764" s="197" t="s">
        <v>678</v>
      </c>
      <c r="C764" s="104" t="s">
        <v>679</v>
      </c>
      <c r="D764" s="105"/>
      <c r="E764" s="107" t="s">
        <v>51</v>
      </c>
      <c r="F764" s="553">
        <v>0.2</v>
      </c>
      <c r="G764" s="630"/>
      <c r="H764" s="549"/>
      <c r="I764" s="630"/>
      <c r="J764" s="428"/>
      <c r="K764" s="14"/>
    </row>
    <row r="765" spans="2:11" ht="4.5" customHeight="1" thickBot="1">
      <c r="B765" s="191"/>
      <c r="C765" s="70"/>
      <c r="D765" s="70"/>
      <c r="E765" s="53"/>
      <c r="F765" s="278"/>
      <c r="G765" s="600"/>
      <c r="H765" s="384"/>
      <c r="I765" s="566"/>
      <c r="J765" s="420"/>
      <c r="K765" s="219"/>
    </row>
    <row r="766" spans="2:11" ht="25.5" customHeight="1" thickBot="1">
      <c r="B766" s="62"/>
      <c r="C766" s="63" t="s">
        <v>680</v>
      </c>
      <c r="D766" s="64"/>
      <c r="E766" s="65"/>
      <c r="F766" s="276"/>
      <c r="G766" s="560"/>
      <c r="H766" s="387"/>
      <c r="I766" s="560"/>
      <c r="J766" s="422"/>
      <c r="K766" s="14"/>
    </row>
    <row r="767" spans="2:11" ht="4.5" customHeight="1" thickBot="1">
      <c r="B767" s="191"/>
      <c r="C767" s="70"/>
      <c r="D767" s="70"/>
      <c r="E767" s="53"/>
      <c r="F767" s="278"/>
      <c r="G767" s="600"/>
      <c r="H767" s="384"/>
      <c r="I767" s="566"/>
      <c r="J767" s="420"/>
      <c r="K767" s="219"/>
    </row>
    <row r="768" spans="2:11" ht="25.5" customHeight="1" thickBot="1">
      <c r="B768" s="62"/>
      <c r="C768" s="63" t="s">
        <v>681</v>
      </c>
      <c r="D768" s="64"/>
      <c r="E768" s="65"/>
      <c r="F768" s="276"/>
      <c r="G768" s="560"/>
      <c r="H768" s="387"/>
      <c r="I768" s="560"/>
      <c r="J768" s="422"/>
      <c r="K768" s="14"/>
    </row>
    <row r="769" spans="2:11" ht="4.5" customHeight="1" thickBot="1">
      <c r="B769" s="191"/>
      <c r="C769" s="70"/>
      <c r="D769" s="70"/>
      <c r="E769" s="53"/>
      <c r="F769" s="278"/>
      <c r="G769" s="600"/>
      <c r="H769" s="384"/>
      <c r="I769" s="566"/>
      <c r="J769" s="420"/>
      <c r="K769" s="219"/>
    </row>
    <row r="770" spans="2:11" ht="25.5" customHeight="1" thickBot="1">
      <c r="B770" s="62" t="s">
        <v>682</v>
      </c>
      <c r="C770" s="63" t="s">
        <v>683</v>
      </c>
      <c r="D770" s="64"/>
      <c r="E770" s="65"/>
      <c r="F770" s="276"/>
      <c r="G770" s="599"/>
      <c r="H770" s="387"/>
      <c r="I770" s="560"/>
      <c r="J770" s="422"/>
      <c r="K770" s="14"/>
    </row>
    <row r="771" spans="2:11">
      <c r="B771" s="191"/>
      <c r="C771" s="325" t="s">
        <v>25</v>
      </c>
      <c r="D771" s="70"/>
      <c r="E771" s="53"/>
      <c r="F771" s="278"/>
      <c r="G771" s="600"/>
      <c r="H771" s="384"/>
      <c r="I771" s="566"/>
      <c r="J771" s="420"/>
      <c r="K771" s="219"/>
    </row>
    <row r="772" spans="2:11">
      <c r="B772" s="317" t="s">
        <v>684</v>
      </c>
      <c r="C772" s="318" t="s">
        <v>685</v>
      </c>
      <c r="D772" s="319"/>
      <c r="E772" s="322" t="s">
        <v>70</v>
      </c>
      <c r="F772" s="322">
        <v>1</v>
      </c>
      <c r="G772" s="607"/>
      <c r="H772" s="400"/>
      <c r="I772" s="571"/>
      <c r="J772" s="427"/>
      <c r="K772" s="14"/>
    </row>
    <row r="773" spans="2:11" ht="4.5" customHeight="1">
      <c r="B773" s="191"/>
      <c r="C773" s="70"/>
      <c r="D773" s="70"/>
      <c r="E773" s="53"/>
      <c r="F773" s="278"/>
      <c r="G773" s="600"/>
      <c r="H773" s="384"/>
      <c r="I773" s="566"/>
      <c r="J773" s="420"/>
      <c r="K773" s="219"/>
    </row>
    <row r="774" spans="2:11" ht="51">
      <c r="B774" s="317" t="s">
        <v>686</v>
      </c>
      <c r="C774" s="318" t="s">
        <v>687</v>
      </c>
      <c r="D774" s="319"/>
      <c r="E774" s="321" t="s">
        <v>70</v>
      </c>
      <c r="F774" s="320">
        <v>1</v>
      </c>
      <c r="G774" s="607"/>
      <c r="H774" s="400"/>
      <c r="I774" s="607"/>
      <c r="J774" s="427"/>
      <c r="K774" s="14"/>
    </row>
    <row r="775" spans="2:11">
      <c r="B775" s="191"/>
      <c r="C775" s="325" t="s">
        <v>169</v>
      </c>
      <c r="D775" s="70"/>
      <c r="E775" s="53"/>
      <c r="F775" s="278"/>
      <c r="G775" s="600"/>
      <c r="H775" s="384"/>
      <c r="I775" s="566"/>
      <c r="J775" s="420"/>
      <c r="K775" s="219"/>
    </row>
    <row r="776" spans="2:11">
      <c r="B776" s="197" t="s">
        <v>688</v>
      </c>
      <c r="C776" s="104" t="s">
        <v>689</v>
      </c>
      <c r="D776" s="105"/>
      <c r="E776" s="107" t="s">
        <v>51</v>
      </c>
      <c r="F776" s="553">
        <v>0.2</v>
      </c>
      <c r="G776" s="619"/>
      <c r="H776" s="402"/>
      <c r="I776" s="582"/>
      <c r="J776" s="428"/>
      <c r="K776" s="14"/>
    </row>
    <row r="777" spans="2:11" ht="4.5" customHeight="1">
      <c r="B777" s="191"/>
      <c r="C777" s="70"/>
      <c r="D777" s="70"/>
      <c r="E777" s="53"/>
      <c r="F777" s="278"/>
      <c r="G777" s="600"/>
      <c r="H777" s="384"/>
      <c r="I777" s="566"/>
      <c r="J777" s="420"/>
      <c r="K777" s="219"/>
    </row>
    <row r="778" spans="2:11">
      <c r="B778" s="317" t="s">
        <v>690</v>
      </c>
      <c r="C778" s="348" t="s">
        <v>691</v>
      </c>
      <c r="D778" s="319"/>
      <c r="E778" s="321" t="s">
        <v>70</v>
      </c>
      <c r="F778" s="320">
        <v>1</v>
      </c>
      <c r="G778" s="607"/>
      <c r="H778" s="400"/>
      <c r="I778" s="571"/>
      <c r="J778" s="427"/>
      <c r="K778" s="14"/>
    </row>
    <row r="779" spans="2:11" ht="4.5" customHeight="1">
      <c r="B779" s="191"/>
      <c r="C779" s="70"/>
      <c r="D779" s="70"/>
      <c r="E779" s="53"/>
      <c r="F779" s="278"/>
      <c r="G779" s="600"/>
      <c r="H779" s="384"/>
      <c r="I779" s="566"/>
      <c r="J779" s="420"/>
      <c r="K779" s="219"/>
    </row>
    <row r="780" spans="2:11" ht="30.75" customHeight="1">
      <c r="B780" s="317" t="s">
        <v>692</v>
      </c>
      <c r="C780" s="318" t="s">
        <v>693</v>
      </c>
      <c r="D780" s="319"/>
      <c r="E780" s="321" t="s">
        <v>70</v>
      </c>
      <c r="F780" s="320">
        <v>1</v>
      </c>
      <c r="G780" s="607"/>
      <c r="H780" s="400"/>
      <c r="I780" s="571"/>
      <c r="J780" s="427"/>
      <c r="K780" s="14"/>
    </row>
    <row r="781" spans="2:11">
      <c r="B781" s="191"/>
      <c r="C781" s="325" t="s">
        <v>25</v>
      </c>
      <c r="D781" s="70"/>
      <c r="E781" s="53"/>
      <c r="F781" s="278"/>
      <c r="G781" s="600"/>
      <c r="H781" s="384"/>
      <c r="I781" s="566"/>
      <c r="J781" s="420"/>
      <c r="K781" s="219"/>
    </row>
    <row r="782" spans="2:11" ht="30.75" customHeight="1">
      <c r="B782" s="753" t="s">
        <v>694</v>
      </c>
      <c r="C782" s="1057" t="s">
        <v>695</v>
      </c>
      <c r="D782" s="754"/>
      <c r="E782" s="295" t="s">
        <v>70</v>
      </c>
      <c r="F782" s="755">
        <v>1</v>
      </c>
      <c r="G782" s="618"/>
      <c r="H782" s="412"/>
      <c r="I782" s="581"/>
      <c r="J782" s="432"/>
      <c r="K782" s="14"/>
    </row>
    <row r="783" spans="2:11" ht="4.5" customHeight="1">
      <c r="B783" s="191"/>
      <c r="C783" s="70"/>
      <c r="D783" s="70"/>
      <c r="E783" s="53"/>
      <c r="F783" s="278"/>
      <c r="G783" s="600"/>
      <c r="H783" s="384"/>
      <c r="I783" s="566"/>
      <c r="J783" s="420"/>
      <c r="K783" s="219"/>
    </row>
    <row r="784" spans="2:11" ht="38.25">
      <c r="B784" s="753" t="s">
        <v>696</v>
      </c>
      <c r="C784" s="292" t="s">
        <v>1689</v>
      </c>
      <c r="D784" s="754"/>
      <c r="E784" s="295" t="s">
        <v>70</v>
      </c>
      <c r="F784" s="755">
        <v>1</v>
      </c>
      <c r="G784" s="618"/>
      <c r="H784" s="412"/>
      <c r="I784" s="581"/>
      <c r="J784" s="432"/>
      <c r="K784" s="14"/>
    </row>
    <row r="785" spans="1:22" ht="4.5" customHeight="1">
      <c r="B785" s="191"/>
      <c r="C785" s="70"/>
      <c r="D785" s="70"/>
      <c r="E785" s="53"/>
      <c r="F785" s="278"/>
      <c r="G785" s="600"/>
      <c r="H785" s="384"/>
      <c r="I785" s="566"/>
      <c r="J785" s="420"/>
      <c r="K785" s="219"/>
    </row>
    <row r="786" spans="1:22">
      <c r="B786" s="1038" t="s">
        <v>697</v>
      </c>
      <c r="C786" s="1031" t="s">
        <v>698</v>
      </c>
      <c r="D786" s="754"/>
      <c r="E786" s="1032" t="s">
        <v>70</v>
      </c>
      <c r="F786" s="1033">
        <v>1</v>
      </c>
      <c r="G786" s="1034"/>
      <c r="H786" s="1035"/>
      <c r="I786" s="1036"/>
      <c r="J786" s="1037"/>
      <c r="K786" s="14"/>
    </row>
    <row r="787" spans="1:22" ht="4.5" customHeight="1">
      <c r="B787" s="191"/>
      <c r="C787" s="325"/>
      <c r="D787" s="70"/>
      <c r="E787" s="53"/>
      <c r="F787" s="278"/>
      <c r="G787" s="600"/>
      <c r="H787" s="384"/>
      <c r="I787" s="566"/>
      <c r="J787" s="420"/>
      <c r="K787" s="219"/>
    </row>
    <row r="788" spans="1:22" ht="25.5">
      <c r="B788" s="1038" t="s">
        <v>699</v>
      </c>
      <c r="C788" s="1031" t="s">
        <v>1690</v>
      </c>
      <c r="D788" s="754"/>
      <c r="E788" s="1032" t="s">
        <v>178</v>
      </c>
      <c r="F788" s="1033">
        <v>2</v>
      </c>
      <c r="G788" s="1034"/>
      <c r="H788" s="1035"/>
      <c r="I788" s="1036"/>
      <c r="J788" s="1037"/>
      <c r="K788" s="14"/>
    </row>
    <row r="789" spans="1:22" ht="4.5" customHeight="1">
      <c r="A789" s="1040"/>
      <c r="B789" s="1040"/>
      <c r="C789" s="1040"/>
      <c r="D789" s="1040"/>
      <c r="E789" s="1040"/>
      <c r="F789" s="1040"/>
      <c r="G789" s="1040"/>
      <c r="H789" s="1040"/>
      <c r="I789" s="1040"/>
      <c r="J789" s="1040"/>
      <c r="K789" s="1040"/>
      <c r="L789" s="1040"/>
      <c r="M789" s="1040"/>
      <c r="N789" s="1040"/>
      <c r="O789" s="1040"/>
      <c r="P789" s="1040"/>
      <c r="Q789" s="1040"/>
      <c r="R789" s="1040"/>
      <c r="S789" s="1040"/>
      <c r="T789" s="1040"/>
      <c r="U789" s="1040"/>
      <c r="V789" s="1040"/>
    </row>
    <row r="790" spans="1:22" ht="43.5" customHeight="1">
      <c r="B790" s="1038" t="s">
        <v>701</v>
      </c>
      <c r="C790" s="1031" t="s">
        <v>1691</v>
      </c>
      <c r="D790" s="754"/>
      <c r="E790" s="1032" t="s">
        <v>178</v>
      </c>
      <c r="F790" s="1033">
        <v>2</v>
      </c>
      <c r="G790" s="1034"/>
      <c r="H790" s="1035"/>
      <c r="I790" s="1036"/>
      <c r="J790" s="1037"/>
      <c r="K790" s="14"/>
    </row>
    <row r="791" spans="1:22" ht="10.5" customHeight="1">
      <c r="B791" s="991"/>
      <c r="C791" s="1040"/>
      <c r="D791" s="1012"/>
      <c r="E791" s="1011"/>
      <c r="F791" s="1010"/>
      <c r="G791" s="1009"/>
      <c r="H791" s="1007"/>
      <c r="I791" s="1009"/>
      <c r="J791" s="1041"/>
      <c r="K791" s="219"/>
    </row>
    <row r="792" spans="1:22" ht="25.5">
      <c r="B792" s="1038" t="s">
        <v>703</v>
      </c>
      <c r="C792" s="1031" t="s">
        <v>1687</v>
      </c>
      <c r="D792" s="754"/>
      <c r="E792" s="1032" t="s">
        <v>31</v>
      </c>
      <c r="F792" s="1033">
        <v>8</v>
      </c>
      <c r="G792" s="1034"/>
      <c r="H792" s="1035"/>
      <c r="I792" s="1036"/>
      <c r="J792" s="1037"/>
      <c r="K792" s="14"/>
    </row>
    <row r="793" spans="1:22" ht="4.5" customHeight="1">
      <c r="B793" s="191"/>
      <c r="C793" s="191"/>
      <c r="D793" s="191"/>
      <c r="E793" s="191"/>
      <c r="F793" s="191"/>
      <c r="G793" s="566"/>
      <c r="H793" s="384"/>
      <c r="I793" s="566"/>
      <c r="J793" s="420"/>
      <c r="K793" s="219"/>
    </row>
    <row r="794" spans="1:22" ht="38.25">
      <c r="B794" s="1038" t="s">
        <v>704</v>
      </c>
      <c r="C794" s="1031" t="s">
        <v>1688</v>
      </c>
      <c r="D794" s="754"/>
      <c r="E794" s="1032" t="s">
        <v>31</v>
      </c>
      <c r="F794" s="1033">
        <v>2</v>
      </c>
      <c r="G794" s="1034"/>
      <c r="H794" s="1035"/>
      <c r="I794" s="1036"/>
      <c r="J794" s="1037"/>
      <c r="K794" s="14"/>
    </row>
    <row r="795" spans="1:22" ht="9.75" customHeight="1">
      <c r="B795" s="991"/>
      <c r="C795" s="1040"/>
      <c r="D795" s="1012"/>
      <c r="E795" s="1011"/>
      <c r="F795" s="1010"/>
      <c r="G795" s="1009"/>
      <c r="H795" s="1007"/>
      <c r="I795" s="1009"/>
      <c r="J795" s="1041"/>
      <c r="K795" s="1004"/>
    </row>
    <row r="796" spans="1:22" ht="71.25" customHeight="1">
      <c r="B796" s="1038" t="s">
        <v>705</v>
      </c>
      <c r="C796" s="1058" t="s">
        <v>1692</v>
      </c>
      <c r="D796" s="754"/>
      <c r="E796" s="1032" t="s">
        <v>70</v>
      </c>
      <c r="F796" s="1033">
        <v>1</v>
      </c>
      <c r="G796" s="1034"/>
      <c r="H796" s="1035"/>
      <c r="I796" s="1036"/>
      <c r="J796" s="1037"/>
      <c r="K796" s="1003"/>
    </row>
    <row r="797" spans="1:22" ht="12.75" customHeight="1">
      <c r="B797" s="191"/>
      <c r="C797" s="867"/>
      <c r="D797" s="70"/>
      <c r="E797" s="53"/>
      <c r="F797" s="278"/>
      <c r="G797" s="566"/>
      <c r="H797" s="384"/>
      <c r="I797" s="566"/>
      <c r="J797" s="1039"/>
      <c r="K797" s="219"/>
    </row>
    <row r="798" spans="1:22">
      <c r="B798" s="1038"/>
      <c r="C798" s="1058"/>
      <c r="D798" s="754"/>
      <c r="E798" s="1032"/>
      <c r="F798" s="1033"/>
      <c r="G798" s="1034"/>
      <c r="H798" s="1035"/>
      <c r="I798" s="1036"/>
      <c r="J798" s="1037"/>
      <c r="K798" s="1003"/>
      <c r="M798" s="1003"/>
    </row>
    <row r="799" spans="1:22" ht="4.5" customHeight="1">
      <c r="B799" s="191"/>
      <c r="C799" s="70"/>
      <c r="D799" s="70"/>
      <c r="E799" s="53"/>
      <c r="F799" s="278"/>
      <c r="G799" s="566"/>
      <c r="H799" s="384"/>
      <c r="I799" s="566"/>
      <c r="J799" s="420"/>
      <c r="K799" s="219"/>
    </row>
    <row r="800" spans="1:22" ht="21" customHeight="1">
      <c r="B800" s="753" t="s">
        <v>707</v>
      </c>
      <c r="C800" s="292" t="s">
        <v>708</v>
      </c>
      <c r="D800" s="293"/>
      <c r="E800" s="295" t="s">
        <v>31</v>
      </c>
      <c r="F800" s="755">
        <v>1</v>
      </c>
      <c r="G800" s="618"/>
      <c r="H800" s="412"/>
      <c r="I800" s="581"/>
      <c r="J800" s="433"/>
      <c r="K800" s="14"/>
    </row>
    <row r="801" spans="2:11" ht="12" customHeight="1">
      <c r="B801" s="191"/>
      <c r="C801" s="70"/>
      <c r="D801" s="70"/>
      <c r="E801" s="53"/>
      <c r="F801" s="278"/>
      <c r="G801" s="600"/>
      <c r="H801" s="384"/>
      <c r="I801" s="566"/>
      <c r="J801" s="420"/>
      <c r="K801" s="219"/>
    </row>
    <row r="802" spans="2:11">
      <c r="B802" s="753"/>
      <c r="C802" s="292"/>
      <c r="D802" s="293"/>
      <c r="E802" s="295"/>
      <c r="F802" s="755"/>
      <c r="G802" s="618"/>
      <c r="H802" s="412"/>
      <c r="I802" s="581"/>
      <c r="J802" s="433"/>
      <c r="K802" s="14"/>
    </row>
    <row r="803" spans="2:11" ht="4.5" customHeight="1" thickBot="1">
      <c r="B803" s="191"/>
      <c r="C803" s="70"/>
      <c r="D803" s="70"/>
      <c r="E803" s="53"/>
      <c r="F803" s="278"/>
      <c r="G803" s="600"/>
      <c r="H803" s="384"/>
      <c r="I803" s="566"/>
      <c r="J803" s="420"/>
      <c r="K803" s="219"/>
    </row>
    <row r="804" spans="2:11" ht="24.75" customHeight="1" thickBot="1">
      <c r="B804" s="62"/>
      <c r="C804" s="63" t="s">
        <v>709</v>
      </c>
      <c r="D804" s="64"/>
      <c r="E804" s="65"/>
      <c r="F804" s="276"/>
      <c r="G804" s="560"/>
      <c r="H804" s="387"/>
      <c r="I804" s="560"/>
      <c r="J804" s="422"/>
      <c r="K804" s="14"/>
    </row>
    <row r="805" spans="2:11" ht="4.5" customHeight="1" thickBot="1">
      <c r="B805" s="191"/>
      <c r="C805" s="70"/>
      <c r="D805" s="70"/>
      <c r="E805" s="53"/>
      <c r="F805" s="278"/>
      <c r="G805" s="600"/>
      <c r="H805" s="384"/>
      <c r="I805" s="566"/>
      <c r="J805" s="420"/>
      <c r="K805" s="219"/>
    </row>
    <row r="806" spans="2:11" ht="24.75" customHeight="1" thickBot="1">
      <c r="B806" s="62"/>
      <c r="C806" s="63" t="s">
        <v>710</v>
      </c>
      <c r="D806" s="64"/>
      <c r="E806" s="65"/>
      <c r="F806" s="276"/>
      <c r="G806" s="560"/>
      <c r="H806" s="387"/>
      <c r="I806" s="560"/>
      <c r="J806" s="422"/>
      <c r="K806" s="14"/>
    </row>
    <row r="807" spans="2:11" ht="4.5" customHeight="1" thickBot="1">
      <c r="B807" s="191"/>
      <c r="C807" s="70"/>
      <c r="D807" s="70"/>
      <c r="E807" s="53"/>
      <c r="F807" s="278"/>
      <c r="G807" s="600"/>
      <c r="H807" s="384"/>
      <c r="I807" s="566"/>
      <c r="J807" s="420"/>
      <c r="K807" s="219"/>
    </row>
    <row r="808" spans="2:11" ht="51.75" customHeight="1">
      <c r="B808" s="62" t="s">
        <v>711</v>
      </c>
      <c r="C808" s="63" t="s">
        <v>712</v>
      </c>
      <c r="D808" s="149"/>
      <c r="E808" s="65"/>
      <c r="F808" s="276"/>
      <c r="G808" s="599"/>
      <c r="H808" s="387"/>
      <c r="I808" s="560"/>
      <c r="J808" s="422"/>
      <c r="K808" s="14"/>
    </row>
    <row r="809" spans="2:11" ht="33" customHeight="1">
      <c r="B809" s="191"/>
      <c r="C809" s="325" t="s">
        <v>25</v>
      </c>
      <c r="D809" s="70"/>
      <c r="E809" s="53"/>
      <c r="F809" s="278"/>
      <c r="G809" s="600"/>
      <c r="H809" s="384"/>
      <c r="I809" s="566"/>
      <c r="J809" s="420"/>
      <c r="K809" s="219"/>
    </row>
    <row r="810" spans="2:11">
      <c r="B810" s="291" t="s">
        <v>713</v>
      </c>
      <c r="C810" s="292" t="s">
        <v>714</v>
      </c>
      <c r="D810" s="293"/>
      <c r="E810" s="295"/>
      <c r="F810" s="294"/>
      <c r="G810" s="618"/>
      <c r="H810" s="412"/>
      <c r="I810" s="581"/>
      <c r="J810" s="433"/>
      <c r="K810" s="14"/>
    </row>
    <row r="811" spans="2:11" ht="32.25" customHeight="1">
      <c r="B811" s="191"/>
      <c r="C811" s="70"/>
      <c r="D811" s="70"/>
      <c r="E811" s="53"/>
      <c r="F811" s="278"/>
      <c r="G811" s="600"/>
      <c r="H811" s="384"/>
      <c r="I811" s="566"/>
      <c r="J811" s="420"/>
      <c r="K811" s="219"/>
    </row>
    <row r="812" spans="2:11" ht="32.25" customHeight="1">
      <c r="B812" s="203" t="s">
        <v>715</v>
      </c>
      <c r="C812" s="135" t="s">
        <v>716</v>
      </c>
      <c r="D812" s="136"/>
      <c r="E812" s="130" t="s">
        <v>31</v>
      </c>
      <c r="F812" s="137">
        <v>6</v>
      </c>
      <c r="G812" s="617"/>
      <c r="H812" s="410"/>
      <c r="I812" s="580"/>
      <c r="J812" s="432"/>
      <c r="K812" s="14"/>
    </row>
    <row r="813" spans="2:11" ht="32.25" customHeight="1">
      <c r="B813" s="191" t="s">
        <v>717</v>
      </c>
      <c r="C813" s="135" t="s">
        <v>718</v>
      </c>
      <c r="D813" s="70"/>
      <c r="E813" s="53" t="s">
        <v>31</v>
      </c>
      <c r="F813" s="278">
        <v>3</v>
      </c>
      <c r="G813" s="600"/>
      <c r="H813" s="384"/>
      <c r="I813" s="566"/>
      <c r="J813" s="420"/>
      <c r="K813" s="219"/>
    </row>
    <row r="814" spans="2:11" ht="24" customHeight="1" thickBot="1">
      <c r="B814" s="62"/>
      <c r="C814" s="63" t="s">
        <v>719</v>
      </c>
      <c r="D814" s="64"/>
      <c r="E814" s="65"/>
      <c r="F814" s="276"/>
      <c r="G814" s="560"/>
      <c r="H814" s="387"/>
      <c r="I814" s="560"/>
      <c r="J814" s="422"/>
      <c r="K814" s="14"/>
    </row>
    <row r="815" spans="2:11" ht="4.5" customHeight="1" thickBot="1">
      <c r="B815" s="191"/>
      <c r="C815" s="70"/>
      <c r="D815" s="70"/>
      <c r="E815" s="53"/>
      <c r="F815" s="278"/>
      <c r="G815" s="600"/>
      <c r="H815" s="384"/>
      <c r="I815" s="566"/>
      <c r="J815" s="420"/>
      <c r="K815" s="219"/>
    </row>
    <row r="816" spans="2:11" ht="51.75" thickBot="1">
      <c r="B816" s="80"/>
      <c r="C816" s="76" t="s">
        <v>720</v>
      </c>
      <c r="D816" s="77"/>
      <c r="E816" s="36"/>
      <c r="F816" s="284"/>
      <c r="G816" s="594"/>
      <c r="H816" s="413"/>
      <c r="I816" s="594"/>
      <c r="J816" s="434"/>
      <c r="K816" s="14"/>
    </row>
    <row r="817" spans="2:11" ht="4.5" customHeight="1" thickBot="1">
      <c r="B817" s="191"/>
      <c r="C817" s="70"/>
      <c r="D817" s="70"/>
      <c r="E817" s="53"/>
      <c r="F817" s="278"/>
      <c r="G817" s="600"/>
      <c r="H817" s="384"/>
      <c r="I817" s="566"/>
      <c r="J817" s="420"/>
      <c r="K817" s="219"/>
    </row>
    <row r="818" spans="2:11" ht="13.5" thickBot="1">
      <c r="B818" s="80"/>
      <c r="C818" s="76" t="s">
        <v>721</v>
      </c>
      <c r="D818" s="77"/>
      <c r="E818" s="36"/>
      <c r="F818" s="284"/>
      <c r="G818" s="594"/>
      <c r="H818" s="413"/>
      <c r="I818" s="594"/>
      <c r="J818" s="434"/>
      <c r="K818" s="14"/>
    </row>
    <row r="819" spans="2:11">
      <c r="B819" s="217"/>
      <c r="C819" s="221"/>
      <c r="D819" s="244"/>
      <c r="E819" s="267"/>
      <c r="F819" s="274"/>
      <c r="G819" s="596"/>
      <c r="H819" s="415"/>
      <c r="I819" s="562"/>
      <c r="J819" s="415"/>
      <c r="K819" s="14"/>
    </row>
    <row r="820" spans="2:11">
      <c r="B820" s="217"/>
      <c r="C820" s="221"/>
      <c r="D820" s="244"/>
      <c r="E820" s="274"/>
      <c r="F820" s="274"/>
      <c r="G820" s="596"/>
      <c r="H820" s="14"/>
      <c r="I820" s="562"/>
      <c r="J820" s="222"/>
      <c r="K820" s="14"/>
    </row>
    <row r="821" spans="2:11">
      <c r="B821" s="217"/>
      <c r="C821" s="221"/>
      <c r="D821" s="244"/>
      <c r="E821" s="274"/>
      <c r="F821" s="274"/>
      <c r="G821" s="596"/>
      <c r="H821" s="14"/>
      <c r="I821" s="562"/>
      <c r="J821" s="222"/>
      <c r="K821" s="14"/>
    </row>
    <row r="822" spans="2:11">
      <c r="B822" s="217"/>
      <c r="C822" s="221"/>
      <c r="D822" s="244"/>
      <c r="E822" s="274"/>
      <c r="F822" s="274"/>
      <c r="G822" s="596"/>
      <c r="H822" s="14"/>
      <c r="I822" s="562"/>
      <c r="J822" s="222"/>
      <c r="K822" s="14"/>
    </row>
    <row r="823" spans="2:11">
      <c r="B823" s="217"/>
      <c r="C823" s="221"/>
      <c r="D823" s="244"/>
      <c r="E823" s="274"/>
      <c r="F823" s="274"/>
      <c r="G823" s="596"/>
      <c r="H823" s="14"/>
      <c r="I823" s="562"/>
      <c r="J823" s="222"/>
      <c r="K823" s="14"/>
    </row>
    <row r="824" spans="2:11">
      <c r="B824" s="217"/>
      <c r="C824" s="221"/>
      <c r="D824" s="244"/>
      <c r="E824" s="274"/>
      <c r="F824" s="274"/>
      <c r="G824" s="596"/>
      <c r="H824" s="14"/>
      <c r="I824" s="562"/>
      <c r="J824" s="222"/>
      <c r="K824" s="14"/>
    </row>
    <row r="825" spans="2:11">
      <c r="B825" s="217"/>
      <c r="C825" s="221"/>
      <c r="D825" s="244"/>
      <c r="E825" s="274"/>
      <c r="F825" s="274"/>
      <c r="G825" s="596"/>
      <c r="H825" s="14"/>
      <c r="I825" s="562"/>
      <c r="J825" s="222"/>
      <c r="K825" s="14"/>
    </row>
    <row r="826" spans="2:11">
      <c r="B826" s="217"/>
      <c r="C826" s="221"/>
      <c r="D826" s="244"/>
      <c r="E826" s="274"/>
      <c r="F826" s="274"/>
      <c r="G826" s="596"/>
      <c r="H826" s="14"/>
      <c r="I826" s="562"/>
      <c r="J826" s="222"/>
      <c r="K826" s="14"/>
    </row>
    <row r="827" spans="2:11">
      <c r="B827" s="217"/>
      <c r="C827" s="221"/>
      <c r="D827" s="244"/>
      <c r="E827" s="274"/>
      <c r="F827" s="274"/>
      <c r="G827" s="596"/>
      <c r="H827" s="14"/>
      <c r="I827" s="562"/>
      <c r="J827" s="222"/>
      <c r="K827" s="14"/>
    </row>
    <row r="828" spans="2:11">
      <c r="B828" s="217"/>
      <c r="C828" s="221"/>
      <c r="D828" s="244"/>
      <c r="E828" s="274"/>
      <c r="F828" s="274"/>
      <c r="G828" s="596"/>
      <c r="H828" s="14"/>
      <c r="I828" s="562"/>
      <c r="J828" s="222"/>
      <c r="K828" s="14"/>
    </row>
    <row r="829" spans="2:11">
      <c r="B829" s="217"/>
      <c r="C829" s="221"/>
      <c r="D829" s="244"/>
      <c r="E829" s="274"/>
      <c r="F829" s="274"/>
      <c r="G829" s="596"/>
      <c r="H829" s="14"/>
      <c r="I829" s="562"/>
      <c r="J829" s="222"/>
      <c r="K829" s="14"/>
    </row>
    <row r="830" spans="2:11">
      <c r="B830" s="217"/>
      <c r="C830" s="221"/>
      <c r="D830" s="244"/>
      <c r="E830" s="274"/>
      <c r="F830" s="274"/>
      <c r="G830" s="596"/>
      <c r="H830" s="14"/>
      <c r="I830" s="562"/>
      <c r="J830" s="222"/>
      <c r="K830" s="14"/>
    </row>
    <row r="831" spans="2:11">
      <c r="B831" s="217"/>
      <c r="C831" s="221"/>
      <c r="D831" s="244"/>
      <c r="E831" s="274"/>
      <c r="F831" s="274"/>
      <c r="G831" s="596"/>
      <c r="H831" s="14"/>
      <c r="I831" s="562"/>
      <c r="J831" s="14"/>
      <c r="K831" s="14"/>
    </row>
    <row r="832" spans="2:11">
      <c r="B832" s="217"/>
      <c r="C832" s="221"/>
      <c r="D832" s="244"/>
      <c r="E832" s="274"/>
      <c r="F832" s="274"/>
      <c r="G832" s="596"/>
      <c r="H832" s="14"/>
      <c r="I832" s="562"/>
      <c r="J832" s="14"/>
      <c r="K832" s="14"/>
    </row>
    <row r="833" spans="2:11">
      <c r="B833" s="217"/>
      <c r="C833" s="221"/>
      <c r="D833" s="244"/>
      <c r="E833" s="274"/>
      <c r="F833" s="274"/>
      <c r="G833" s="562"/>
      <c r="H833" s="14"/>
      <c r="I833" s="562"/>
      <c r="J833" s="14"/>
      <c r="K833" s="14"/>
    </row>
    <row r="834" spans="2:11">
      <c r="B834" s="217"/>
      <c r="C834" s="221"/>
      <c r="D834" s="244"/>
      <c r="E834" s="274"/>
      <c r="F834" s="274"/>
      <c r="G834" s="596"/>
      <c r="H834" s="14"/>
      <c r="I834" s="562"/>
      <c r="J834" s="222"/>
      <c r="K834" s="14"/>
    </row>
    <row r="835" spans="2:11">
      <c r="B835" s="217"/>
      <c r="C835" s="221"/>
      <c r="D835" s="244"/>
      <c r="E835" s="274"/>
      <c r="F835" s="274"/>
      <c r="G835" s="596"/>
      <c r="H835" s="14"/>
      <c r="I835" s="562"/>
      <c r="J835" s="222"/>
      <c r="K835" s="14"/>
    </row>
    <row r="836" spans="2:11">
      <c r="B836" s="217"/>
      <c r="C836" s="221"/>
      <c r="D836" s="244"/>
      <c r="E836" s="274"/>
      <c r="F836" s="274"/>
      <c r="G836" s="596"/>
      <c r="H836" s="14"/>
      <c r="I836" s="562"/>
      <c r="J836" s="222"/>
      <c r="K836" s="14"/>
    </row>
    <row r="837" spans="2:11">
      <c r="B837" s="217"/>
      <c r="C837" s="221"/>
      <c r="D837" s="244"/>
      <c r="E837" s="274"/>
      <c r="F837" s="274"/>
      <c r="G837" s="596"/>
      <c r="H837" s="14"/>
      <c r="I837" s="562"/>
      <c r="J837" s="222"/>
      <c r="K837" s="14"/>
    </row>
    <row r="838" spans="2:11">
      <c r="B838" s="217"/>
      <c r="C838" s="221"/>
      <c r="D838" s="244"/>
      <c r="E838" s="274"/>
      <c r="F838" s="274"/>
      <c r="G838" s="596"/>
      <c r="H838" s="14"/>
      <c r="I838" s="562"/>
      <c r="J838" s="222"/>
      <c r="K838" s="14"/>
    </row>
    <row r="839" spans="2:11">
      <c r="B839" s="217"/>
      <c r="C839" s="221"/>
      <c r="D839" s="244"/>
      <c r="E839" s="274"/>
      <c r="F839" s="274"/>
      <c r="G839" s="596"/>
      <c r="H839" s="14"/>
      <c r="I839" s="562"/>
      <c r="J839" s="222"/>
      <c r="K839" s="14"/>
    </row>
    <row r="840" spans="2:11">
      <c r="B840" s="217"/>
      <c r="C840" s="221"/>
      <c r="D840" s="244"/>
      <c r="E840" s="274"/>
      <c r="F840" s="274"/>
      <c r="G840" s="596"/>
      <c r="H840" s="14"/>
      <c r="I840" s="562"/>
      <c r="J840" s="222"/>
      <c r="K840" s="14"/>
    </row>
    <row r="841" spans="2:11">
      <c r="B841" s="217"/>
      <c r="C841" s="221"/>
      <c r="D841" s="244"/>
      <c r="E841" s="274"/>
      <c r="F841" s="274"/>
      <c r="G841" s="596"/>
      <c r="H841" s="14"/>
      <c r="I841" s="562"/>
      <c r="J841" s="222"/>
      <c r="K841" s="14"/>
    </row>
    <row r="842" spans="2:11">
      <c r="B842" s="217"/>
      <c r="C842" s="221"/>
      <c r="D842" s="244"/>
      <c r="E842" s="274"/>
      <c r="F842" s="274"/>
      <c r="G842" s="596"/>
      <c r="H842" s="14"/>
      <c r="I842" s="562"/>
      <c r="J842" s="222"/>
      <c r="K842" s="14"/>
    </row>
    <row r="843" spans="2:11">
      <c r="B843" s="217"/>
      <c r="C843" s="221"/>
      <c r="D843" s="244"/>
      <c r="E843" s="274"/>
      <c r="F843" s="274"/>
      <c r="G843" s="596"/>
      <c r="H843" s="14"/>
      <c r="I843" s="562"/>
      <c r="J843" s="222"/>
      <c r="K843" s="14"/>
    </row>
    <row r="844" spans="2:11">
      <c r="B844" s="217"/>
      <c r="C844" s="221"/>
      <c r="D844" s="244"/>
      <c r="E844" s="274"/>
      <c r="F844" s="274"/>
      <c r="G844" s="596"/>
      <c r="H844" s="14"/>
      <c r="I844" s="562"/>
      <c r="J844" s="222"/>
      <c r="K844" s="14"/>
    </row>
    <row r="845" spans="2:11">
      <c r="B845" s="217"/>
      <c r="C845" s="221"/>
      <c r="D845" s="244"/>
      <c r="E845" s="274"/>
      <c r="F845" s="274"/>
      <c r="G845" s="596"/>
      <c r="H845" s="14"/>
      <c r="I845" s="562"/>
      <c r="J845" s="222"/>
      <c r="K845" s="14"/>
    </row>
    <row r="846" spans="2:11">
      <c r="B846" s="217"/>
      <c r="C846" s="221"/>
      <c r="D846" s="244"/>
      <c r="E846" s="274"/>
      <c r="F846" s="274"/>
      <c r="G846" s="596"/>
      <c r="H846" s="14"/>
      <c r="I846" s="562"/>
      <c r="J846" s="222"/>
      <c r="K846" s="14"/>
    </row>
    <row r="847" spans="2:11">
      <c r="B847" s="217"/>
      <c r="C847" s="221"/>
      <c r="D847" s="244"/>
      <c r="E847" s="274"/>
      <c r="F847" s="274"/>
      <c r="G847" s="596"/>
      <c r="H847" s="14"/>
      <c r="I847" s="562"/>
      <c r="J847" s="222"/>
      <c r="K847" s="14"/>
    </row>
    <row r="848" spans="2:11">
      <c r="B848" s="217"/>
      <c r="C848" s="221"/>
      <c r="D848" s="244"/>
      <c r="E848" s="274"/>
      <c r="F848" s="274"/>
      <c r="G848" s="596"/>
      <c r="H848" s="14"/>
      <c r="I848" s="562"/>
      <c r="J848" s="222"/>
      <c r="K848" s="14"/>
    </row>
    <row r="849" spans="2:11">
      <c r="B849" s="217"/>
      <c r="C849" s="221"/>
      <c r="D849" s="244"/>
      <c r="E849" s="274"/>
      <c r="F849" s="274"/>
      <c r="G849" s="596"/>
      <c r="H849" s="14"/>
      <c r="I849" s="562"/>
      <c r="J849" s="222"/>
      <c r="K849" s="14"/>
    </row>
    <row r="850" spans="2:11">
      <c r="B850" s="217"/>
      <c r="C850" s="221"/>
      <c r="D850" s="244"/>
      <c r="E850" s="274"/>
      <c r="F850" s="274"/>
      <c r="G850" s="596"/>
      <c r="H850" s="14"/>
      <c r="I850" s="562"/>
      <c r="J850" s="222"/>
      <c r="K850" s="14"/>
    </row>
    <row r="851" spans="2:11">
      <c r="B851" s="217"/>
      <c r="C851" s="221"/>
      <c r="D851" s="244"/>
      <c r="E851" s="274"/>
      <c r="F851" s="274"/>
      <c r="G851" s="596"/>
      <c r="H851" s="14"/>
      <c r="I851" s="562"/>
      <c r="J851" s="222"/>
      <c r="K851" s="14"/>
    </row>
    <row r="852" spans="2:11">
      <c r="B852" s="217"/>
      <c r="C852" s="221"/>
      <c r="D852" s="244"/>
      <c r="E852" s="274"/>
      <c r="F852" s="274"/>
      <c r="G852" s="596"/>
      <c r="H852" s="14"/>
      <c r="I852" s="562"/>
      <c r="J852" s="222"/>
      <c r="K852" s="14"/>
    </row>
    <row r="853" spans="2:11">
      <c r="B853" s="217"/>
      <c r="C853" s="221"/>
      <c r="D853" s="244"/>
      <c r="E853" s="274"/>
      <c r="F853" s="274"/>
      <c r="G853" s="596"/>
      <c r="H853" s="14"/>
      <c r="I853" s="562"/>
      <c r="J853" s="222"/>
      <c r="K853" s="14"/>
    </row>
    <row r="854" spans="2:11">
      <c r="B854" s="217"/>
      <c r="C854" s="221"/>
      <c r="D854" s="244"/>
      <c r="E854" s="274"/>
      <c r="F854" s="274"/>
      <c r="G854" s="596"/>
      <c r="H854" s="14"/>
      <c r="I854" s="562"/>
      <c r="J854" s="222"/>
      <c r="K854" s="14"/>
    </row>
    <row r="855" spans="2:11">
      <c r="B855" s="217"/>
      <c r="C855" s="221"/>
      <c r="D855" s="244"/>
      <c r="E855" s="274"/>
      <c r="F855" s="274"/>
      <c r="G855" s="596"/>
      <c r="H855" s="14"/>
      <c r="I855" s="562"/>
      <c r="J855" s="222"/>
      <c r="K855" s="14"/>
    </row>
    <row r="856" spans="2:11">
      <c r="B856" s="217"/>
      <c r="C856" s="221"/>
      <c r="D856" s="244"/>
      <c r="E856" s="274"/>
      <c r="F856" s="274"/>
      <c r="G856" s="596"/>
      <c r="H856" s="14"/>
      <c r="I856" s="562"/>
      <c r="J856" s="222"/>
      <c r="K856" s="14"/>
    </row>
    <row r="857" spans="2:11">
      <c r="B857" s="217"/>
      <c r="C857" s="221"/>
      <c r="D857" s="244"/>
      <c r="E857" s="274"/>
      <c r="F857" s="274"/>
      <c r="G857" s="596"/>
      <c r="H857" s="14"/>
      <c r="I857" s="562"/>
      <c r="J857" s="222"/>
      <c r="K857" s="14"/>
    </row>
    <row r="858" spans="2:11">
      <c r="B858" s="217"/>
      <c r="C858" s="221"/>
      <c r="D858" s="244"/>
      <c r="E858" s="274"/>
      <c r="F858" s="274"/>
      <c r="G858" s="596"/>
      <c r="H858" s="14"/>
      <c r="I858" s="562"/>
      <c r="J858" s="222"/>
      <c r="K858" s="14"/>
    </row>
    <row r="859" spans="2:11">
      <c r="B859" s="217"/>
      <c r="C859" s="221"/>
      <c r="D859" s="244"/>
      <c r="E859" s="274"/>
      <c r="F859" s="274"/>
      <c r="G859" s="596"/>
      <c r="H859" s="14"/>
      <c r="I859" s="562"/>
      <c r="J859" s="222"/>
      <c r="K859" s="14"/>
    </row>
    <row r="860" spans="2:11">
      <c r="B860" s="217"/>
      <c r="C860" s="221"/>
      <c r="D860" s="244"/>
      <c r="E860" s="274"/>
      <c r="F860" s="274"/>
      <c r="G860" s="596"/>
      <c r="H860" s="14"/>
      <c r="I860" s="562"/>
      <c r="J860" s="222"/>
      <c r="K860" s="14"/>
    </row>
    <row r="861" spans="2:11">
      <c r="B861" s="217"/>
      <c r="C861" s="221"/>
      <c r="D861" s="244"/>
      <c r="E861" s="274"/>
      <c r="F861" s="274"/>
      <c r="G861" s="596"/>
      <c r="H861" s="14"/>
      <c r="I861" s="562"/>
      <c r="J861" s="222"/>
      <c r="K861" s="14"/>
    </row>
    <row r="862" spans="2:11">
      <c r="B862" s="217"/>
      <c r="C862" s="221"/>
      <c r="D862" s="244"/>
      <c r="E862" s="274"/>
      <c r="F862" s="274"/>
      <c r="G862" s="596"/>
      <c r="H862" s="14"/>
      <c r="I862" s="562"/>
      <c r="J862" s="222"/>
      <c r="K862" s="14"/>
    </row>
    <row r="863" spans="2:11">
      <c r="B863" s="217"/>
      <c r="C863" s="221"/>
      <c r="D863" s="244"/>
      <c r="E863" s="274"/>
      <c r="F863" s="274"/>
      <c r="G863" s="596"/>
      <c r="H863" s="14"/>
      <c r="I863" s="562"/>
      <c r="J863" s="222"/>
      <c r="K863" s="14"/>
    </row>
    <row r="864" spans="2:11">
      <c r="B864" s="217"/>
      <c r="C864" s="221"/>
      <c r="D864" s="244"/>
      <c r="E864" s="274"/>
      <c r="F864" s="274"/>
      <c r="G864" s="596"/>
      <c r="H864" s="14"/>
      <c r="I864" s="562"/>
      <c r="J864" s="222"/>
      <c r="K864" s="14"/>
    </row>
    <row r="865" spans="2:11">
      <c r="B865" s="217"/>
      <c r="C865" s="221"/>
      <c r="D865" s="244"/>
      <c r="E865" s="274"/>
      <c r="F865" s="274"/>
      <c r="G865" s="596"/>
      <c r="H865" s="14"/>
      <c r="I865" s="562"/>
      <c r="J865" s="222"/>
      <c r="K865" s="14"/>
    </row>
    <row r="866" spans="2:11">
      <c r="B866" s="217"/>
      <c r="C866" s="221"/>
      <c r="D866" s="244"/>
      <c r="E866" s="274"/>
      <c r="F866" s="274"/>
      <c r="G866" s="596"/>
      <c r="H866" s="14"/>
      <c r="I866" s="562"/>
      <c r="J866" s="222"/>
      <c r="K866" s="14"/>
    </row>
    <row r="867" spans="2:11">
      <c r="B867" s="217"/>
      <c r="C867" s="221"/>
      <c r="D867" s="244"/>
      <c r="E867" s="274"/>
      <c r="F867" s="274"/>
      <c r="G867" s="596"/>
      <c r="H867" s="14"/>
      <c r="I867" s="562"/>
      <c r="J867" s="222"/>
      <c r="K867" s="14"/>
    </row>
    <row r="868" spans="2:11">
      <c r="B868" s="217"/>
      <c r="C868" s="221"/>
      <c r="D868" s="244"/>
      <c r="E868" s="274"/>
      <c r="F868" s="274"/>
      <c r="G868" s="596"/>
      <c r="H868" s="14"/>
      <c r="I868" s="562"/>
      <c r="J868" s="222"/>
      <c r="K868" s="14"/>
    </row>
    <row r="869" spans="2:11">
      <c r="B869" s="217"/>
      <c r="C869" s="221"/>
      <c r="D869" s="244"/>
      <c r="E869" s="274"/>
      <c r="F869" s="274"/>
      <c r="G869" s="596"/>
      <c r="H869" s="14"/>
      <c r="I869" s="562"/>
      <c r="J869" s="222"/>
      <c r="K869" s="14"/>
    </row>
    <row r="870" spans="2:11">
      <c r="B870" s="217"/>
      <c r="C870" s="221"/>
      <c r="D870" s="244"/>
      <c r="E870" s="274"/>
      <c r="F870" s="274"/>
      <c r="G870" s="596"/>
      <c r="H870" s="14"/>
      <c r="I870" s="562"/>
      <c r="J870" s="222"/>
      <c r="K870" s="14"/>
    </row>
    <row r="871" spans="2:11">
      <c r="B871" s="217"/>
      <c r="C871" s="221"/>
      <c r="D871" s="244"/>
      <c r="E871" s="274"/>
      <c r="F871" s="274"/>
      <c r="G871" s="596"/>
      <c r="H871" s="14"/>
      <c r="I871" s="562"/>
      <c r="J871" s="222"/>
      <c r="K871" s="14"/>
    </row>
    <row r="872" spans="2:11">
      <c r="B872" s="217"/>
      <c r="C872" s="221"/>
      <c r="D872" s="244"/>
      <c r="E872" s="274"/>
      <c r="F872" s="274"/>
      <c r="G872" s="596"/>
      <c r="H872" s="14"/>
      <c r="I872" s="562"/>
      <c r="J872" s="222"/>
      <c r="K872" s="14"/>
    </row>
    <row r="873" spans="2:11">
      <c r="B873" s="217"/>
      <c r="C873" s="221"/>
      <c r="D873" s="244"/>
      <c r="E873" s="274"/>
      <c r="F873" s="274"/>
      <c r="G873" s="596"/>
      <c r="H873" s="14"/>
      <c r="I873" s="562"/>
      <c r="J873" s="222"/>
      <c r="K873" s="14"/>
    </row>
    <row r="874" spans="2:11">
      <c r="B874" s="217"/>
      <c r="C874" s="221"/>
      <c r="D874" s="244"/>
      <c r="E874" s="274"/>
      <c r="F874" s="274"/>
      <c r="G874" s="596"/>
      <c r="H874" s="14"/>
      <c r="I874" s="562"/>
      <c r="J874" s="222"/>
      <c r="K874" s="14"/>
    </row>
    <row r="875" spans="2:11">
      <c r="B875" s="217"/>
      <c r="C875" s="221"/>
      <c r="D875" s="244"/>
      <c r="E875" s="274"/>
      <c r="F875" s="274"/>
      <c r="G875" s="596"/>
      <c r="H875" s="14"/>
      <c r="I875" s="562"/>
      <c r="J875" s="222"/>
      <c r="K875" s="14"/>
    </row>
    <row r="876" spans="2:11">
      <c r="B876" s="217"/>
      <c r="C876" s="221"/>
      <c r="D876" s="244"/>
      <c r="E876" s="274"/>
      <c r="F876" s="274"/>
      <c r="G876" s="596"/>
      <c r="H876" s="14"/>
      <c r="I876" s="562"/>
      <c r="J876" s="222"/>
      <c r="K876" s="14"/>
    </row>
    <row r="877" spans="2:11">
      <c r="B877" s="217"/>
      <c r="C877" s="221"/>
      <c r="D877" s="244"/>
      <c r="E877" s="274"/>
      <c r="F877" s="274"/>
      <c r="G877" s="596"/>
      <c r="H877" s="14"/>
      <c r="I877" s="562"/>
      <c r="J877" s="222"/>
      <c r="K877" s="14"/>
    </row>
    <row r="878" spans="2:11">
      <c r="B878" s="217"/>
      <c r="C878" s="221"/>
      <c r="D878" s="244"/>
      <c r="E878" s="274"/>
      <c r="F878" s="274"/>
      <c r="G878" s="596"/>
      <c r="H878" s="14"/>
      <c r="I878" s="562"/>
      <c r="J878" s="222"/>
      <c r="K878" s="14"/>
    </row>
    <row r="879" spans="2:11">
      <c r="B879" s="217"/>
      <c r="C879" s="221"/>
      <c r="D879" s="244"/>
      <c r="E879" s="274"/>
      <c r="F879" s="274"/>
      <c r="G879" s="596"/>
      <c r="H879" s="14"/>
      <c r="I879" s="562"/>
      <c r="J879" s="222"/>
      <c r="K879" s="14"/>
    </row>
    <row r="880" spans="2:11">
      <c r="B880" s="217"/>
      <c r="C880" s="221"/>
      <c r="D880" s="244"/>
      <c r="E880" s="274"/>
      <c r="F880" s="274"/>
      <c r="G880" s="596"/>
      <c r="H880" s="14"/>
      <c r="I880" s="562"/>
      <c r="J880" s="222"/>
      <c r="K880" s="14"/>
    </row>
    <row r="881" spans="2:11">
      <c r="B881" s="217"/>
      <c r="C881" s="221"/>
      <c r="D881" s="244"/>
      <c r="E881" s="274"/>
      <c r="F881" s="274"/>
      <c r="G881" s="596"/>
      <c r="H881" s="14"/>
      <c r="I881" s="562"/>
      <c r="J881" s="222"/>
      <c r="K881" s="14"/>
    </row>
    <row r="882" spans="2:11">
      <c r="B882" s="217"/>
      <c r="C882" s="221"/>
      <c r="D882" s="244"/>
      <c r="E882" s="274"/>
      <c r="F882" s="274"/>
      <c r="G882" s="596"/>
      <c r="H882" s="14"/>
      <c r="I882" s="562"/>
      <c r="J882" s="222"/>
      <c r="K882" s="14"/>
    </row>
    <row r="883" spans="2:11">
      <c r="B883" s="217"/>
      <c r="C883" s="221"/>
      <c r="D883" s="244"/>
      <c r="E883" s="274"/>
      <c r="F883" s="274"/>
      <c r="G883" s="596"/>
      <c r="H883" s="14"/>
      <c r="I883" s="562"/>
      <c r="J883" s="222"/>
      <c r="K883" s="14"/>
    </row>
    <row r="884" spans="2:11">
      <c r="B884" s="217"/>
      <c r="C884" s="221"/>
      <c r="D884" s="244"/>
      <c r="E884" s="274"/>
      <c r="F884" s="274"/>
      <c r="G884" s="596"/>
      <c r="H884" s="14"/>
      <c r="I884" s="562"/>
      <c r="J884" s="222"/>
      <c r="K884" s="14"/>
    </row>
    <row r="885" spans="2:11">
      <c r="B885" s="217"/>
      <c r="C885" s="221"/>
      <c r="D885" s="244"/>
      <c r="E885" s="274"/>
      <c r="F885" s="274"/>
      <c r="G885" s="596"/>
      <c r="H885" s="14"/>
      <c r="I885" s="562"/>
      <c r="J885" s="222"/>
      <c r="K885" s="14"/>
    </row>
    <row r="886" spans="2:11">
      <c r="B886" s="217"/>
      <c r="C886" s="221"/>
      <c r="D886" s="244"/>
      <c r="E886" s="274"/>
      <c r="F886" s="274"/>
      <c r="G886" s="596"/>
      <c r="H886" s="14"/>
      <c r="I886" s="562"/>
      <c r="J886" s="222"/>
      <c r="K886" s="14"/>
    </row>
    <row r="887" spans="2:11">
      <c r="B887" s="217"/>
      <c r="C887" s="221"/>
      <c r="D887" s="244"/>
      <c r="E887" s="274"/>
      <c r="F887" s="274"/>
      <c r="G887" s="596"/>
      <c r="H887" s="14"/>
      <c r="I887" s="562"/>
      <c r="J887" s="222"/>
      <c r="K887" s="14"/>
    </row>
    <row r="888" spans="2:11">
      <c r="B888" s="217"/>
      <c r="C888" s="221"/>
      <c r="D888" s="244"/>
      <c r="E888" s="274"/>
      <c r="F888" s="274"/>
      <c r="G888" s="596"/>
      <c r="H888" s="14"/>
      <c r="I888" s="562"/>
      <c r="J888" s="222"/>
      <c r="K888" s="14"/>
    </row>
    <row r="889" spans="2:11">
      <c r="B889" s="217"/>
      <c r="C889" s="221"/>
      <c r="D889" s="244"/>
      <c r="E889" s="274"/>
      <c r="F889" s="274"/>
      <c r="G889" s="596"/>
      <c r="H889" s="14"/>
      <c r="I889" s="562"/>
      <c r="J889" s="222"/>
      <c r="K889" s="14"/>
    </row>
    <row r="890" spans="2:11">
      <c r="B890" s="217"/>
      <c r="C890" s="221"/>
      <c r="D890" s="244"/>
      <c r="E890" s="274"/>
      <c r="F890" s="274"/>
      <c r="G890" s="596"/>
      <c r="H890" s="14"/>
      <c r="I890" s="562"/>
      <c r="J890" s="222"/>
      <c r="K890" s="14"/>
    </row>
    <row r="891" spans="2:11">
      <c r="B891" s="217"/>
      <c r="C891" s="221"/>
      <c r="D891" s="244"/>
      <c r="E891" s="274"/>
      <c r="F891" s="274"/>
      <c r="G891" s="596"/>
      <c r="H891" s="14"/>
      <c r="I891" s="562"/>
      <c r="J891" s="222"/>
      <c r="K891" s="14"/>
    </row>
    <row r="892" spans="2:11">
      <c r="B892" s="217"/>
      <c r="C892" s="221"/>
      <c r="D892" s="244"/>
      <c r="E892" s="274"/>
      <c r="F892" s="274"/>
      <c r="G892" s="596"/>
      <c r="H892" s="14"/>
      <c r="I892" s="562"/>
      <c r="J892" s="222"/>
      <c r="K892" s="14"/>
    </row>
    <row r="893" spans="2:11">
      <c r="B893" s="217"/>
      <c r="C893" s="221"/>
      <c r="D893" s="244"/>
      <c r="E893" s="274"/>
      <c r="F893" s="274"/>
      <c r="G893" s="596"/>
      <c r="H893" s="14"/>
      <c r="I893" s="562"/>
      <c r="J893" s="222"/>
      <c r="K893" s="14"/>
    </row>
    <row r="894" spans="2:11">
      <c r="B894" s="217"/>
      <c r="C894" s="221"/>
      <c r="D894" s="244"/>
      <c r="E894" s="274"/>
      <c r="F894" s="274"/>
      <c r="G894" s="596"/>
      <c r="H894" s="14"/>
      <c r="I894" s="562"/>
      <c r="J894" s="222"/>
      <c r="K894" s="14"/>
    </row>
    <row r="895" spans="2:11">
      <c r="B895" s="217"/>
      <c r="C895" s="221"/>
      <c r="D895" s="244"/>
      <c r="E895" s="274"/>
      <c r="F895" s="274"/>
      <c r="G895" s="596"/>
      <c r="H895" s="14"/>
      <c r="I895" s="562"/>
      <c r="J895" s="222"/>
      <c r="K895" s="14"/>
    </row>
    <row r="896" spans="2:11">
      <c r="B896" s="217"/>
      <c r="C896" s="221"/>
      <c r="D896" s="244"/>
      <c r="E896" s="274"/>
      <c r="F896" s="274"/>
      <c r="G896" s="596"/>
      <c r="H896" s="14"/>
      <c r="I896" s="562"/>
      <c r="J896" s="222"/>
      <c r="K896" s="14"/>
    </row>
    <row r="897" spans="2:11">
      <c r="B897" s="217"/>
      <c r="C897" s="221"/>
      <c r="D897" s="244"/>
      <c r="E897" s="274"/>
      <c r="F897" s="274"/>
      <c r="G897" s="596"/>
      <c r="H897" s="14"/>
      <c r="I897" s="562"/>
      <c r="J897" s="222"/>
      <c r="K897" s="14"/>
    </row>
    <row r="898" spans="2:11">
      <c r="B898" s="217"/>
      <c r="C898" s="221"/>
      <c r="D898" s="244"/>
      <c r="E898" s="274"/>
      <c r="F898" s="274"/>
      <c r="G898" s="596"/>
      <c r="H898" s="14"/>
      <c r="I898" s="562"/>
      <c r="J898" s="222"/>
      <c r="K898" s="14"/>
    </row>
    <row r="899" spans="2:11">
      <c r="B899" s="217"/>
      <c r="C899" s="221"/>
      <c r="D899" s="244"/>
      <c r="E899" s="274"/>
      <c r="F899" s="274"/>
      <c r="G899" s="596"/>
      <c r="H899" s="14"/>
      <c r="I899" s="562"/>
      <c r="J899" s="222"/>
      <c r="K899" s="14"/>
    </row>
    <row r="900" spans="2:11">
      <c r="B900" s="217"/>
      <c r="C900" s="221"/>
      <c r="D900" s="244"/>
      <c r="E900" s="274"/>
      <c r="F900" s="274"/>
      <c r="G900" s="596"/>
      <c r="H900" s="14"/>
      <c r="I900" s="562"/>
      <c r="J900" s="222"/>
      <c r="K900" s="14"/>
    </row>
    <row r="901" spans="2:11">
      <c r="B901" s="217"/>
      <c r="C901" s="221"/>
      <c r="D901" s="244"/>
      <c r="E901" s="274"/>
      <c r="F901" s="274"/>
      <c r="G901" s="596"/>
      <c r="H901" s="14"/>
      <c r="I901" s="562"/>
      <c r="J901" s="222"/>
      <c r="K901" s="14"/>
    </row>
    <row r="902" spans="2:11">
      <c r="B902" s="217"/>
      <c r="C902" s="221"/>
      <c r="D902" s="244"/>
      <c r="E902" s="274"/>
      <c r="F902" s="274"/>
      <c r="G902" s="596"/>
      <c r="H902" s="14"/>
      <c r="I902" s="562"/>
      <c r="J902" s="222"/>
      <c r="K902" s="14"/>
    </row>
    <row r="903" spans="2:11">
      <c r="B903" s="217"/>
      <c r="C903" s="221"/>
      <c r="D903" s="244"/>
      <c r="E903" s="274"/>
      <c r="F903" s="274"/>
      <c r="G903" s="596"/>
      <c r="H903" s="14"/>
      <c r="I903" s="562"/>
      <c r="J903" s="222"/>
      <c r="K903" s="14"/>
    </row>
    <row r="904" spans="2:11">
      <c r="B904" s="217"/>
      <c r="C904" s="221"/>
      <c r="D904" s="244"/>
      <c r="E904" s="274"/>
      <c r="F904" s="274"/>
      <c r="G904" s="596"/>
      <c r="H904" s="14"/>
      <c r="I904" s="562"/>
      <c r="J904" s="222"/>
      <c r="K904" s="14"/>
    </row>
    <row r="905" spans="2:11">
      <c r="B905" s="217"/>
      <c r="C905" s="221"/>
      <c r="D905" s="244"/>
      <c r="E905" s="274"/>
      <c r="F905" s="274"/>
      <c r="G905" s="596"/>
      <c r="H905" s="14"/>
      <c r="I905" s="562"/>
      <c r="J905" s="222"/>
      <c r="K905" s="14"/>
    </row>
    <row r="906" spans="2:11">
      <c r="B906" s="217"/>
      <c r="C906" s="221"/>
      <c r="D906" s="244"/>
      <c r="E906" s="274"/>
      <c r="F906" s="274"/>
      <c r="G906" s="596"/>
      <c r="H906" s="14"/>
      <c r="I906" s="562"/>
      <c r="J906" s="222"/>
      <c r="K906" s="14"/>
    </row>
    <row r="907" spans="2:11">
      <c r="B907" s="217"/>
      <c r="C907" s="221"/>
      <c r="D907" s="244"/>
      <c r="E907" s="274"/>
      <c r="F907" s="274"/>
      <c r="G907" s="596"/>
      <c r="H907" s="14"/>
      <c r="I907" s="562"/>
      <c r="J907" s="222"/>
      <c r="K907" s="14"/>
    </row>
    <row r="908" spans="2:11">
      <c r="B908" s="217"/>
      <c r="C908" s="221"/>
      <c r="D908" s="244"/>
      <c r="E908" s="274"/>
      <c r="F908" s="274"/>
      <c r="G908" s="596"/>
      <c r="H908" s="14"/>
      <c r="I908" s="562"/>
      <c r="J908" s="222"/>
      <c r="K908" s="14"/>
    </row>
    <row r="909" spans="2:11">
      <c r="B909" s="217"/>
      <c r="C909" s="221"/>
      <c r="D909" s="244"/>
      <c r="E909" s="274"/>
      <c r="F909" s="274"/>
      <c r="G909" s="596"/>
      <c r="H909" s="14"/>
      <c r="I909" s="562"/>
      <c r="J909" s="222"/>
      <c r="K909" s="14"/>
    </row>
    <row r="910" spans="2:11">
      <c r="B910" s="217"/>
      <c r="C910" s="221"/>
      <c r="D910" s="244"/>
      <c r="E910" s="274"/>
      <c r="F910" s="274"/>
      <c r="G910" s="596"/>
      <c r="H910" s="14"/>
      <c r="I910" s="562"/>
      <c r="J910" s="222"/>
      <c r="K910" s="14"/>
    </row>
    <row r="911" spans="2:11">
      <c r="B911" s="217"/>
      <c r="C911" s="221"/>
      <c r="D911" s="244"/>
      <c r="E911" s="274"/>
      <c r="F911" s="274"/>
      <c r="G911" s="596"/>
      <c r="H911" s="14"/>
      <c r="I911" s="562"/>
      <c r="J911" s="222"/>
      <c r="K911" s="14"/>
    </row>
    <row r="912" spans="2:11">
      <c r="B912" s="217"/>
      <c r="C912" s="221"/>
      <c r="D912" s="244"/>
      <c r="E912" s="274"/>
      <c r="F912" s="274"/>
      <c r="G912" s="596"/>
      <c r="H912" s="14"/>
      <c r="I912" s="562"/>
      <c r="J912" s="222"/>
      <c r="K912" s="14"/>
    </row>
    <row r="913" spans="2:11">
      <c r="B913" s="217"/>
      <c r="C913" s="221"/>
      <c r="D913" s="244"/>
      <c r="E913" s="274"/>
      <c r="F913" s="274"/>
      <c r="G913" s="596"/>
      <c r="H913" s="14"/>
      <c r="I913" s="562"/>
      <c r="J913" s="222"/>
      <c r="K913" s="14"/>
    </row>
    <row r="914" spans="2:11">
      <c r="B914" s="217"/>
      <c r="C914" s="221"/>
      <c r="D914" s="244"/>
      <c r="E914" s="274"/>
      <c r="F914" s="274"/>
      <c r="G914" s="596"/>
      <c r="H914" s="14"/>
      <c r="I914" s="562"/>
      <c r="J914" s="222"/>
      <c r="K914" s="14"/>
    </row>
    <row r="915" spans="2:11">
      <c r="B915" s="217"/>
      <c r="C915" s="221"/>
      <c r="D915" s="244"/>
      <c r="E915" s="274"/>
      <c r="F915" s="274"/>
      <c r="G915" s="596"/>
      <c r="H915" s="14"/>
      <c r="I915" s="562"/>
      <c r="J915" s="222"/>
      <c r="K915" s="14"/>
    </row>
    <row r="916" spans="2:11">
      <c r="B916" s="217"/>
      <c r="C916" s="221"/>
      <c r="D916" s="244"/>
      <c r="E916" s="274"/>
      <c r="F916" s="274"/>
      <c r="G916" s="596"/>
      <c r="H916" s="14"/>
      <c r="I916" s="562"/>
      <c r="J916" s="222"/>
      <c r="K916" s="14"/>
    </row>
    <row r="917" spans="2:11">
      <c r="B917" s="217"/>
      <c r="C917" s="221"/>
      <c r="D917" s="244"/>
      <c r="E917" s="274"/>
      <c r="F917" s="274"/>
      <c r="G917" s="596"/>
      <c r="H917" s="14"/>
      <c r="I917" s="562"/>
      <c r="J917" s="222"/>
      <c r="K917" s="14"/>
    </row>
    <row r="918" spans="2:11">
      <c r="B918" s="217"/>
      <c r="C918" s="221"/>
      <c r="D918" s="244"/>
      <c r="E918" s="274"/>
      <c r="F918" s="274"/>
      <c r="G918" s="596"/>
      <c r="H918" s="14"/>
      <c r="I918" s="562"/>
      <c r="J918" s="222"/>
      <c r="K918" s="14"/>
    </row>
    <row r="919" spans="2:11">
      <c r="B919" s="217"/>
      <c r="C919" s="221"/>
      <c r="D919" s="244"/>
      <c r="E919" s="274"/>
      <c r="F919" s="274"/>
      <c r="G919" s="596"/>
      <c r="H919" s="14"/>
      <c r="I919" s="562"/>
      <c r="J919" s="222"/>
      <c r="K919" s="14"/>
    </row>
    <row r="920" spans="2:11">
      <c r="B920" s="217"/>
      <c r="C920" s="221"/>
      <c r="D920" s="244"/>
      <c r="E920" s="274"/>
      <c r="F920" s="274"/>
      <c r="G920" s="596"/>
      <c r="H920" s="14"/>
      <c r="I920" s="562"/>
      <c r="J920" s="222"/>
      <c r="K920" s="14"/>
    </row>
    <row r="921" spans="2:11">
      <c r="B921" s="217"/>
      <c r="C921" s="221"/>
      <c r="D921" s="244"/>
      <c r="E921" s="274"/>
      <c r="F921" s="274"/>
      <c r="G921" s="596"/>
      <c r="H921" s="14"/>
      <c r="I921" s="562"/>
      <c r="J921" s="222"/>
      <c r="K921" s="14"/>
    </row>
    <row r="922" spans="2:11">
      <c r="B922" s="217"/>
      <c r="C922" s="221"/>
      <c r="D922" s="244"/>
      <c r="E922" s="274"/>
      <c r="F922" s="274"/>
      <c r="G922" s="596"/>
      <c r="H922" s="14"/>
      <c r="I922" s="562"/>
      <c r="J922" s="222"/>
      <c r="K922" s="14"/>
    </row>
    <row r="923" spans="2:11">
      <c r="B923" s="217"/>
      <c r="C923" s="221"/>
      <c r="D923" s="244"/>
      <c r="E923" s="274"/>
      <c r="F923" s="274"/>
      <c r="G923" s="596"/>
      <c r="H923" s="14"/>
      <c r="I923" s="562"/>
      <c r="J923" s="222"/>
      <c r="K923" s="14"/>
    </row>
    <row r="924" spans="2:11">
      <c r="B924" s="217"/>
      <c r="C924" s="221"/>
      <c r="D924" s="244"/>
      <c r="E924" s="274"/>
      <c r="F924" s="274"/>
      <c r="G924" s="596"/>
      <c r="H924" s="14"/>
      <c r="I924" s="562"/>
      <c r="J924" s="222"/>
      <c r="K924" s="14"/>
    </row>
    <row r="925" spans="2:11">
      <c r="B925" s="217"/>
      <c r="C925" s="221"/>
      <c r="D925" s="244"/>
      <c r="E925" s="274"/>
      <c r="F925" s="274"/>
      <c r="G925" s="596"/>
      <c r="H925" s="14"/>
      <c r="I925" s="562"/>
      <c r="J925" s="222"/>
      <c r="K925" s="14"/>
    </row>
    <row r="926" spans="2:11">
      <c r="B926" s="217"/>
      <c r="C926" s="221"/>
      <c r="D926" s="244"/>
      <c r="E926" s="274"/>
      <c r="F926" s="274"/>
      <c r="G926" s="596"/>
      <c r="H926" s="14"/>
      <c r="I926" s="562"/>
      <c r="J926" s="222"/>
      <c r="K926" s="14"/>
    </row>
    <row r="927" spans="2:11">
      <c r="B927" s="217"/>
      <c r="C927" s="221"/>
      <c r="D927" s="244"/>
      <c r="E927" s="274"/>
      <c r="F927" s="274"/>
      <c r="G927" s="596"/>
      <c r="H927" s="14"/>
      <c r="I927" s="562"/>
      <c r="J927" s="222"/>
      <c r="K927" s="14"/>
    </row>
    <row r="928" spans="2:11">
      <c r="B928" s="217"/>
      <c r="C928" s="221"/>
      <c r="D928" s="244"/>
      <c r="E928" s="274"/>
      <c r="F928" s="274"/>
      <c r="G928" s="596"/>
      <c r="H928" s="14"/>
      <c r="I928" s="562"/>
      <c r="J928" s="222"/>
      <c r="K928" s="14"/>
    </row>
    <row r="929" spans="2:11">
      <c r="B929" s="217"/>
      <c r="C929" s="221"/>
      <c r="D929" s="244"/>
      <c r="E929" s="274"/>
      <c r="F929" s="274"/>
      <c r="G929" s="596"/>
      <c r="H929" s="14"/>
      <c r="I929" s="562"/>
      <c r="J929" s="222"/>
      <c r="K929" s="14"/>
    </row>
    <row r="930" spans="2:11">
      <c r="B930" s="217"/>
      <c r="C930" s="221"/>
      <c r="D930" s="244"/>
      <c r="E930" s="274"/>
      <c r="F930" s="274"/>
      <c r="G930" s="596"/>
      <c r="H930" s="14"/>
      <c r="I930" s="562"/>
      <c r="J930" s="222"/>
      <c r="K930" s="14"/>
    </row>
    <row r="931" spans="2:11">
      <c r="B931" s="217"/>
      <c r="C931" s="221"/>
      <c r="D931" s="244"/>
      <c r="E931" s="274"/>
      <c r="F931" s="274"/>
      <c r="G931" s="596"/>
      <c r="H931" s="14"/>
      <c r="I931" s="562"/>
      <c r="J931" s="222"/>
      <c r="K931" s="14"/>
    </row>
    <row r="932" spans="2:11">
      <c r="B932" s="217"/>
      <c r="C932" s="221"/>
      <c r="D932" s="244"/>
      <c r="E932" s="274"/>
      <c r="F932" s="274"/>
      <c r="G932" s="596"/>
      <c r="H932" s="14"/>
      <c r="I932" s="562"/>
      <c r="J932" s="222"/>
      <c r="K932" s="14"/>
    </row>
    <row r="933" spans="2:11">
      <c r="B933" s="217"/>
      <c r="C933" s="221"/>
      <c r="D933" s="244"/>
      <c r="E933" s="274"/>
      <c r="F933" s="274"/>
      <c r="G933" s="596"/>
      <c r="H933" s="14"/>
      <c r="I933" s="562"/>
      <c r="J933" s="222"/>
      <c r="K933" s="14"/>
    </row>
    <row r="934" spans="2:11">
      <c r="B934" s="217"/>
      <c r="C934" s="221"/>
      <c r="D934" s="244"/>
      <c r="E934" s="274"/>
      <c r="F934" s="274"/>
      <c r="G934" s="596"/>
      <c r="H934" s="14"/>
      <c r="I934" s="562"/>
      <c r="J934" s="222"/>
      <c r="K934" s="14"/>
    </row>
    <row r="935" spans="2:11">
      <c r="B935" s="217"/>
      <c r="C935" s="221"/>
      <c r="D935" s="244"/>
      <c r="E935" s="274"/>
      <c r="F935" s="274"/>
      <c r="G935" s="596"/>
      <c r="H935" s="14"/>
      <c r="I935" s="562"/>
      <c r="J935" s="222"/>
      <c r="K935" s="14"/>
    </row>
    <row r="936" spans="2:11">
      <c r="B936" s="217"/>
      <c r="C936" s="221"/>
      <c r="D936" s="244"/>
      <c r="E936" s="274"/>
      <c r="F936" s="274"/>
      <c r="G936" s="596"/>
      <c r="H936" s="14"/>
      <c r="I936" s="562"/>
      <c r="J936" s="222"/>
      <c r="K936" s="14"/>
    </row>
    <row r="937" spans="2:11">
      <c r="B937" s="217"/>
      <c r="C937" s="221"/>
      <c r="D937" s="244"/>
      <c r="E937" s="274"/>
      <c r="F937" s="274"/>
      <c r="G937" s="596"/>
      <c r="H937" s="14"/>
      <c r="I937" s="562"/>
      <c r="J937" s="222"/>
      <c r="K937" s="14"/>
    </row>
    <row r="938" spans="2:11">
      <c r="B938" s="217"/>
      <c r="C938" s="221"/>
      <c r="D938" s="244"/>
      <c r="E938" s="274"/>
      <c r="F938" s="274"/>
      <c r="G938" s="596"/>
      <c r="H938" s="14"/>
      <c r="I938" s="562"/>
      <c r="J938" s="222"/>
      <c r="K938" s="14"/>
    </row>
    <row r="939" spans="2:11">
      <c r="B939" s="217"/>
      <c r="C939" s="221"/>
      <c r="D939" s="244"/>
      <c r="E939" s="274"/>
      <c r="F939" s="274"/>
      <c r="G939" s="596"/>
      <c r="H939" s="14"/>
      <c r="I939" s="562"/>
      <c r="J939" s="222"/>
      <c r="K939" s="14"/>
    </row>
    <row r="940" spans="2:11">
      <c r="B940" s="217"/>
      <c r="C940" s="221"/>
      <c r="D940" s="244"/>
      <c r="E940" s="274"/>
      <c r="F940" s="274"/>
      <c r="G940" s="596"/>
      <c r="H940" s="14"/>
      <c r="I940" s="562"/>
      <c r="J940" s="222"/>
      <c r="K940" s="14"/>
    </row>
    <row r="941" spans="2:11">
      <c r="B941" s="217"/>
      <c r="C941" s="221"/>
      <c r="D941" s="244"/>
      <c r="E941" s="274"/>
      <c r="F941" s="274"/>
      <c r="G941" s="596"/>
      <c r="H941" s="14"/>
      <c r="I941" s="562"/>
      <c r="J941" s="222"/>
      <c r="K941" s="14"/>
    </row>
    <row r="942" spans="2:11">
      <c r="B942" s="217"/>
      <c r="C942" s="221"/>
      <c r="D942" s="244"/>
      <c r="E942" s="274"/>
      <c r="F942" s="274"/>
      <c r="G942" s="596"/>
      <c r="H942" s="14"/>
      <c r="I942" s="562"/>
      <c r="J942" s="222"/>
      <c r="K942" s="14"/>
    </row>
    <row r="943" spans="2:11">
      <c r="B943" s="217"/>
      <c r="C943" s="221"/>
      <c r="D943" s="244"/>
      <c r="E943" s="274"/>
      <c r="F943" s="274"/>
      <c r="G943" s="596"/>
      <c r="H943" s="14"/>
      <c r="I943" s="562"/>
      <c r="J943" s="222"/>
      <c r="K943" s="14"/>
    </row>
    <row r="944" spans="2:11">
      <c r="B944" s="217"/>
      <c r="C944" s="221"/>
      <c r="D944" s="244"/>
      <c r="E944" s="274"/>
      <c r="F944" s="274"/>
      <c r="G944" s="596"/>
      <c r="H944" s="14"/>
      <c r="I944" s="562"/>
      <c r="J944" s="222"/>
      <c r="K944" s="14"/>
    </row>
    <row r="945" spans="2:11">
      <c r="B945" s="217"/>
      <c r="C945" s="221"/>
      <c r="D945" s="244"/>
      <c r="E945" s="274"/>
      <c r="F945" s="274"/>
      <c r="G945" s="596"/>
      <c r="H945" s="14"/>
      <c r="I945" s="562"/>
      <c r="J945" s="222"/>
      <c r="K945" s="14"/>
    </row>
    <row r="946" spans="2:11">
      <c r="B946" s="217"/>
      <c r="C946" s="221"/>
      <c r="D946" s="244"/>
      <c r="E946" s="274"/>
      <c r="F946" s="274"/>
      <c r="G946" s="596"/>
      <c r="H946" s="14"/>
      <c r="I946" s="562"/>
      <c r="J946" s="222"/>
      <c r="K946" s="14"/>
    </row>
    <row r="947" spans="2:11">
      <c r="B947" s="217"/>
      <c r="C947" s="221"/>
      <c r="D947" s="244"/>
      <c r="E947" s="274"/>
      <c r="F947" s="274"/>
      <c r="G947" s="596"/>
      <c r="H947" s="14"/>
      <c r="I947" s="562"/>
      <c r="J947" s="222"/>
      <c r="K947" s="14"/>
    </row>
    <row r="948" spans="2:11">
      <c r="B948" s="217"/>
      <c r="C948" s="221"/>
      <c r="D948" s="244"/>
      <c r="E948" s="274"/>
      <c r="F948" s="274"/>
      <c r="G948" s="596"/>
      <c r="H948" s="14"/>
      <c r="I948" s="562"/>
      <c r="J948" s="222"/>
      <c r="K948" s="14"/>
    </row>
    <row r="949" spans="2:11">
      <c r="B949" s="217"/>
      <c r="C949" s="221"/>
      <c r="D949" s="244"/>
      <c r="E949" s="274"/>
      <c r="F949" s="274"/>
      <c r="G949" s="596"/>
      <c r="H949" s="14"/>
      <c r="I949" s="562"/>
      <c r="J949" s="222"/>
      <c r="K949" s="14"/>
    </row>
    <row r="950" spans="2:11">
      <c r="B950" s="217"/>
      <c r="C950" s="221"/>
      <c r="D950" s="244"/>
      <c r="E950" s="274"/>
      <c r="F950" s="274"/>
      <c r="G950" s="596"/>
      <c r="H950" s="14"/>
      <c r="I950" s="562"/>
      <c r="J950" s="222"/>
      <c r="K950" s="14"/>
    </row>
    <row r="951" spans="2:11">
      <c r="B951" s="217"/>
      <c r="C951" s="221"/>
      <c r="D951" s="244"/>
      <c r="E951" s="274"/>
      <c r="F951" s="274"/>
      <c r="G951" s="596"/>
      <c r="H951" s="14"/>
      <c r="I951" s="562"/>
      <c r="J951" s="222"/>
      <c r="K951" s="14"/>
    </row>
    <row r="952" spans="2:11">
      <c r="B952" s="217"/>
      <c r="C952" s="221"/>
      <c r="D952" s="244"/>
      <c r="E952" s="274"/>
      <c r="F952" s="274"/>
      <c r="G952" s="596"/>
      <c r="H952" s="14"/>
      <c r="I952" s="562"/>
      <c r="J952" s="222"/>
      <c r="K952" s="14"/>
    </row>
    <row r="953" spans="2:11">
      <c r="B953" s="217"/>
      <c r="C953" s="221"/>
      <c r="D953" s="244"/>
      <c r="E953" s="274"/>
      <c r="F953" s="274"/>
      <c r="G953" s="596"/>
      <c r="H953" s="14"/>
      <c r="I953" s="562"/>
      <c r="J953" s="222"/>
      <c r="K953" s="14"/>
    </row>
    <row r="954" spans="2:11">
      <c r="B954" s="217"/>
      <c r="C954" s="221"/>
      <c r="D954" s="244"/>
      <c r="E954" s="274"/>
      <c r="F954" s="274"/>
      <c r="G954" s="596"/>
      <c r="H954" s="14"/>
      <c r="I954" s="562"/>
      <c r="J954" s="222"/>
      <c r="K954" s="14"/>
    </row>
    <row r="955" spans="2:11">
      <c r="B955" s="217"/>
      <c r="C955" s="221"/>
      <c r="D955" s="244"/>
      <c r="E955" s="274"/>
      <c r="F955" s="274"/>
      <c r="G955" s="596"/>
      <c r="H955" s="14"/>
      <c r="I955" s="562"/>
      <c r="J955" s="222"/>
      <c r="K955" s="14"/>
    </row>
    <row r="956" spans="2:11">
      <c r="B956" s="217"/>
      <c r="C956" s="221"/>
      <c r="D956" s="244"/>
      <c r="E956" s="274"/>
      <c r="F956" s="274"/>
      <c r="G956" s="596"/>
      <c r="H956" s="14"/>
      <c r="I956" s="562"/>
      <c r="J956" s="222"/>
      <c r="K956" s="14"/>
    </row>
    <row r="957" spans="2:11">
      <c r="B957" s="217"/>
      <c r="C957" s="221"/>
      <c r="D957" s="244"/>
      <c r="E957" s="274"/>
      <c r="F957" s="274"/>
      <c r="G957" s="596"/>
      <c r="H957" s="14"/>
      <c r="I957" s="562"/>
      <c r="J957" s="222"/>
      <c r="K957" s="14"/>
    </row>
    <row r="958" spans="2:11">
      <c r="B958" s="217"/>
      <c r="C958" s="221"/>
      <c r="D958" s="244"/>
      <c r="E958" s="274"/>
      <c r="F958" s="274"/>
      <c r="G958" s="596"/>
      <c r="H958" s="14"/>
      <c r="I958" s="562"/>
      <c r="J958" s="222"/>
      <c r="K958" s="14"/>
    </row>
    <row r="959" spans="2:11">
      <c r="B959" s="217"/>
      <c r="C959" s="221"/>
      <c r="D959" s="244"/>
      <c r="E959" s="274"/>
      <c r="F959" s="274"/>
      <c r="G959" s="596"/>
      <c r="H959" s="14"/>
      <c r="I959" s="562"/>
      <c r="J959" s="222"/>
      <c r="K959" s="14"/>
    </row>
    <row r="960" spans="2:11">
      <c r="B960" s="217"/>
      <c r="C960" s="221"/>
      <c r="D960" s="244"/>
      <c r="E960" s="274"/>
      <c r="F960" s="274"/>
      <c r="G960" s="596"/>
      <c r="H960" s="14"/>
      <c r="I960" s="562"/>
      <c r="J960" s="222"/>
      <c r="K960" s="14"/>
    </row>
    <row r="961" spans="2:11">
      <c r="B961" s="217"/>
      <c r="C961" s="221"/>
      <c r="D961" s="244"/>
      <c r="E961" s="274"/>
      <c r="F961" s="274"/>
      <c r="G961" s="596"/>
      <c r="H961" s="14"/>
      <c r="I961" s="562"/>
      <c r="J961" s="222"/>
      <c r="K961" s="14"/>
    </row>
    <row r="962" spans="2:11">
      <c r="B962" s="217"/>
      <c r="C962" s="221"/>
      <c r="D962" s="244"/>
      <c r="E962" s="274"/>
      <c r="F962" s="274"/>
      <c r="G962" s="596"/>
      <c r="H962" s="14"/>
      <c r="I962" s="562"/>
      <c r="J962" s="222"/>
      <c r="K962" s="14"/>
    </row>
    <row r="963" spans="2:11">
      <c r="B963" s="217"/>
      <c r="C963" s="221"/>
      <c r="D963" s="244"/>
      <c r="E963" s="274"/>
      <c r="F963" s="274"/>
      <c r="G963" s="596"/>
      <c r="H963" s="14"/>
      <c r="I963" s="562"/>
      <c r="J963" s="222"/>
      <c r="K963" s="14"/>
    </row>
    <row r="964" spans="2:11">
      <c r="B964" s="217"/>
      <c r="C964" s="221"/>
      <c r="D964" s="244"/>
      <c r="E964" s="274"/>
      <c r="F964" s="274"/>
      <c r="G964" s="596"/>
      <c r="H964" s="14"/>
      <c r="I964" s="562"/>
      <c r="J964" s="222"/>
      <c r="K964" s="14"/>
    </row>
    <row r="965" spans="2:11">
      <c r="B965" s="217"/>
      <c r="C965" s="221"/>
      <c r="D965" s="244"/>
      <c r="E965" s="274"/>
      <c r="F965" s="274"/>
      <c r="G965" s="596"/>
      <c r="H965" s="14"/>
      <c r="I965" s="562"/>
      <c r="J965" s="222"/>
      <c r="K965" s="14"/>
    </row>
    <row r="966" spans="2:11">
      <c r="B966" s="217"/>
      <c r="C966" s="221"/>
      <c r="D966" s="244"/>
      <c r="E966" s="274"/>
      <c r="F966" s="274"/>
      <c r="G966" s="596"/>
      <c r="H966" s="14"/>
      <c r="I966" s="562"/>
      <c r="J966" s="222"/>
      <c r="K966" s="14"/>
    </row>
    <row r="967" spans="2:11">
      <c r="B967" s="217"/>
      <c r="C967" s="221"/>
      <c r="D967" s="244"/>
      <c r="E967" s="274"/>
      <c r="F967" s="274"/>
      <c r="G967" s="596"/>
      <c r="H967" s="14"/>
      <c r="I967" s="562"/>
      <c r="J967" s="222"/>
      <c r="K967" s="14"/>
    </row>
    <row r="968" spans="2:11">
      <c r="B968" s="217"/>
      <c r="C968" s="221"/>
      <c r="D968" s="244"/>
      <c r="E968" s="274"/>
      <c r="F968" s="274"/>
      <c r="G968" s="596"/>
      <c r="H968" s="14"/>
      <c r="I968" s="562"/>
      <c r="J968" s="222"/>
      <c r="K968" s="14"/>
    </row>
    <row r="969" spans="2:11">
      <c r="B969" s="217"/>
      <c r="C969" s="221"/>
      <c r="D969" s="244"/>
      <c r="E969" s="274"/>
      <c r="F969" s="274"/>
      <c r="G969" s="596"/>
      <c r="H969" s="14"/>
      <c r="I969" s="562"/>
      <c r="J969" s="222"/>
      <c r="K969" s="14"/>
    </row>
    <row r="970" spans="2:11">
      <c r="B970" s="217"/>
      <c r="C970" s="221"/>
      <c r="D970" s="244"/>
      <c r="E970" s="274"/>
      <c r="F970" s="274"/>
      <c r="G970" s="596"/>
      <c r="H970" s="14"/>
      <c r="I970" s="562"/>
      <c r="J970" s="222"/>
      <c r="K970" s="14"/>
    </row>
    <row r="971" spans="2:11">
      <c r="B971" s="217"/>
      <c r="C971" s="221"/>
      <c r="D971" s="244"/>
      <c r="E971" s="274"/>
      <c r="F971" s="274"/>
      <c r="G971" s="596"/>
      <c r="H971" s="14"/>
      <c r="I971" s="562"/>
      <c r="J971" s="222"/>
      <c r="K971" s="14"/>
    </row>
    <row r="972" spans="2:11">
      <c r="B972" s="217"/>
      <c r="C972" s="221"/>
      <c r="D972" s="244"/>
      <c r="E972" s="274"/>
      <c r="F972" s="274"/>
      <c r="G972" s="596"/>
      <c r="H972" s="14"/>
      <c r="I972" s="562"/>
      <c r="J972" s="222"/>
      <c r="K972" s="14"/>
    </row>
    <row r="973" spans="2:11">
      <c r="B973" s="217"/>
      <c r="C973" s="221"/>
      <c r="D973" s="244"/>
      <c r="E973" s="274"/>
      <c r="F973" s="274"/>
      <c r="G973" s="596"/>
      <c r="H973" s="14"/>
      <c r="I973" s="562"/>
      <c r="J973" s="222"/>
      <c r="K973" s="14"/>
    </row>
    <row r="974" spans="2:11">
      <c r="B974" s="217"/>
      <c r="C974" s="221"/>
      <c r="D974" s="244"/>
      <c r="E974" s="274"/>
      <c r="F974" s="274"/>
      <c r="G974" s="596"/>
      <c r="H974" s="14"/>
      <c r="I974" s="562"/>
      <c r="J974" s="222"/>
      <c r="K974" s="14"/>
    </row>
    <row r="975" spans="2:11">
      <c r="B975" s="217"/>
      <c r="C975" s="221"/>
      <c r="D975" s="244"/>
      <c r="E975" s="274"/>
      <c r="F975" s="274"/>
      <c r="G975" s="596"/>
      <c r="H975" s="14"/>
      <c r="I975" s="562"/>
      <c r="J975" s="222"/>
      <c r="K975" s="14"/>
    </row>
    <row r="976" spans="2:11">
      <c r="B976" s="217"/>
      <c r="C976" s="221"/>
      <c r="D976" s="244"/>
      <c r="E976" s="274"/>
      <c r="F976" s="274"/>
      <c r="G976" s="596"/>
      <c r="H976" s="14"/>
      <c r="I976" s="562"/>
      <c r="J976" s="222"/>
      <c r="K976" s="14"/>
    </row>
    <row r="977" spans="2:11">
      <c r="B977" s="217"/>
      <c r="C977" s="221"/>
      <c r="D977" s="244"/>
      <c r="E977" s="274"/>
      <c r="F977" s="274"/>
      <c r="G977" s="596"/>
      <c r="H977" s="14"/>
      <c r="I977" s="562"/>
      <c r="J977" s="222"/>
      <c r="K977" s="14"/>
    </row>
    <row r="978" spans="2:11">
      <c r="B978" s="217"/>
      <c r="C978" s="221"/>
      <c r="D978" s="244"/>
      <c r="E978" s="274"/>
      <c r="F978" s="274"/>
      <c r="G978" s="596"/>
      <c r="H978" s="14"/>
      <c r="I978" s="562"/>
      <c r="J978" s="222"/>
      <c r="K978" s="14"/>
    </row>
    <row r="979" spans="2:11">
      <c r="B979" s="217"/>
      <c r="C979" s="221"/>
      <c r="D979" s="244"/>
      <c r="E979" s="274"/>
      <c r="F979" s="274"/>
      <c r="G979" s="596"/>
      <c r="H979" s="14"/>
      <c r="I979" s="562"/>
      <c r="J979" s="222"/>
      <c r="K979" s="14"/>
    </row>
    <row r="980" spans="2:11">
      <c r="B980" s="217"/>
      <c r="C980" s="221"/>
      <c r="D980" s="244"/>
      <c r="E980" s="274"/>
      <c r="F980" s="274"/>
      <c r="G980" s="596"/>
      <c r="H980" s="14"/>
      <c r="I980" s="562"/>
      <c r="J980" s="222"/>
      <c r="K980" s="14"/>
    </row>
    <row r="981" spans="2:11">
      <c r="B981" s="217"/>
      <c r="C981" s="221"/>
      <c r="D981" s="244"/>
      <c r="E981" s="274"/>
      <c r="F981" s="274"/>
      <c r="G981" s="596"/>
      <c r="H981" s="14"/>
      <c r="I981" s="562"/>
      <c r="J981" s="222"/>
      <c r="K981" s="14"/>
    </row>
    <row r="982" spans="2:11">
      <c r="B982" s="217"/>
      <c r="C982" s="221"/>
      <c r="D982" s="244"/>
      <c r="E982" s="274"/>
      <c r="F982" s="274"/>
      <c r="G982" s="596"/>
      <c r="H982" s="14"/>
      <c r="I982" s="562"/>
      <c r="J982" s="222"/>
      <c r="K982" s="14"/>
    </row>
    <row r="983" spans="2:11">
      <c r="B983" s="217"/>
      <c r="C983" s="221"/>
      <c r="D983" s="244"/>
      <c r="E983" s="274"/>
      <c r="F983" s="274"/>
      <c r="G983" s="596"/>
      <c r="H983" s="14"/>
      <c r="I983" s="562"/>
      <c r="J983" s="222"/>
      <c r="K983" s="14"/>
    </row>
    <row r="984" spans="2:11">
      <c r="B984" s="217"/>
      <c r="C984" s="221"/>
      <c r="D984" s="244"/>
      <c r="E984" s="274"/>
      <c r="F984" s="274"/>
      <c r="G984" s="596"/>
      <c r="H984" s="14"/>
      <c r="I984" s="562"/>
      <c r="J984" s="222"/>
      <c r="K984" s="14"/>
    </row>
    <row r="985" spans="2:11">
      <c r="B985" s="217"/>
      <c r="C985" s="221"/>
      <c r="D985" s="244"/>
      <c r="E985" s="274"/>
      <c r="F985" s="274"/>
      <c r="G985" s="596"/>
      <c r="H985" s="14"/>
      <c r="I985" s="562"/>
      <c r="J985" s="222"/>
      <c r="K985" s="14"/>
    </row>
    <row r="986" spans="2:11">
      <c r="B986" s="217"/>
      <c r="C986" s="221"/>
      <c r="D986" s="244"/>
      <c r="E986" s="274"/>
      <c r="F986" s="274"/>
      <c r="G986" s="596"/>
      <c r="H986" s="14"/>
      <c r="I986" s="562"/>
      <c r="J986" s="222"/>
      <c r="K986" s="14"/>
    </row>
    <row r="987" spans="2:11">
      <c r="B987" s="217"/>
      <c r="C987" s="221"/>
      <c r="D987" s="244"/>
      <c r="E987" s="274"/>
      <c r="F987" s="274"/>
      <c r="G987" s="596"/>
      <c r="H987" s="14"/>
      <c r="I987" s="562"/>
      <c r="J987" s="222"/>
      <c r="K987" s="14"/>
    </row>
    <row r="988" spans="2:11">
      <c r="B988" s="217"/>
      <c r="C988" s="221"/>
      <c r="D988" s="244"/>
      <c r="E988" s="274"/>
      <c r="F988" s="274"/>
      <c r="G988" s="596"/>
      <c r="H988" s="14"/>
      <c r="I988" s="562"/>
      <c r="J988" s="222"/>
      <c r="K988" s="14"/>
    </row>
    <row r="989" spans="2:11">
      <c r="B989" s="217"/>
      <c r="C989" s="221"/>
      <c r="D989" s="244"/>
      <c r="E989" s="274"/>
      <c r="F989" s="274"/>
      <c r="G989" s="596"/>
      <c r="H989" s="14"/>
      <c r="I989" s="562"/>
      <c r="J989" s="222"/>
      <c r="K989" s="14"/>
    </row>
    <row r="990" spans="2:11">
      <c r="B990" s="217"/>
      <c r="C990" s="221"/>
      <c r="D990" s="244"/>
      <c r="E990" s="274"/>
      <c r="F990" s="274"/>
      <c r="G990" s="596"/>
      <c r="H990" s="14"/>
      <c r="I990" s="562"/>
      <c r="J990" s="222"/>
      <c r="K990" s="14"/>
    </row>
    <row r="991" spans="2:11">
      <c r="B991" s="217"/>
      <c r="C991" s="221"/>
      <c r="D991" s="244"/>
      <c r="E991" s="274"/>
      <c r="F991" s="274"/>
      <c r="G991" s="596"/>
      <c r="H991" s="14"/>
      <c r="I991" s="562"/>
      <c r="J991" s="222"/>
      <c r="K991" s="14"/>
    </row>
    <row r="992" spans="2:11">
      <c r="B992" s="217"/>
      <c r="C992" s="221"/>
      <c r="D992" s="244"/>
      <c r="E992" s="274"/>
      <c r="F992" s="274"/>
      <c r="G992" s="596"/>
      <c r="H992" s="14"/>
      <c r="I992" s="562"/>
      <c r="J992" s="222"/>
      <c r="K992" s="14"/>
    </row>
    <row r="993" spans="2:11">
      <c r="B993" s="217"/>
      <c r="C993" s="221"/>
      <c r="D993" s="244"/>
      <c r="E993" s="274"/>
      <c r="F993" s="274"/>
      <c r="G993" s="596"/>
      <c r="H993" s="14"/>
      <c r="I993" s="562"/>
      <c r="J993" s="222"/>
      <c r="K993" s="14"/>
    </row>
    <row r="994" spans="2:11">
      <c r="B994" s="217"/>
      <c r="C994" s="221"/>
      <c r="D994" s="244"/>
      <c r="E994" s="274"/>
      <c r="F994" s="274"/>
      <c r="G994" s="596"/>
      <c r="H994" s="14"/>
      <c r="I994" s="562"/>
      <c r="J994" s="222"/>
      <c r="K994" s="14"/>
    </row>
    <row r="995" spans="2:11">
      <c r="B995" s="217"/>
      <c r="C995" s="221"/>
      <c r="D995" s="244"/>
      <c r="E995" s="274"/>
      <c r="F995" s="274"/>
      <c r="G995" s="596"/>
      <c r="H995" s="14"/>
      <c r="I995" s="562"/>
      <c r="J995" s="222"/>
      <c r="K995" s="14"/>
    </row>
    <row r="996" spans="2:11">
      <c r="B996" s="217"/>
      <c r="C996" s="221"/>
      <c r="D996" s="244"/>
      <c r="E996" s="274"/>
      <c r="F996" s="274"/>
      <c r="G996" s="596"/>
      <c r="H996" s="14"/>
      <c r="I996" s="562"/>
      <c r="J996" s="222"/>
      <c r="K996" s="14"/>
    </row>
    <row r="997" spans="2:11">
      <c r="B997" s="217"/>
      <c r="C997" s="221"/>
      <c r="D997" s="244"/>
      <c r="E997" s="274"/>
      <c r="F997" s="274"/>
      <c r="G997" s="596"/>
      <c r="H997" s="14"/>
      <c r="I997" s="562"/>
      <c r="J997" s="222"/>
      <c r="K997" s="14"/>
    </row>
    <row r="998" spans="2:11">
      <c r="B998" s="217"/>
      <c r="C998" s="221"/>
      <c r="D998" s="244"/>
      <c r="E998" s="274"/>
      <c r="F998" s="274"/>
      <c r="G998" s="596"/>
      <c r="H998" s="14"/>
      <c r="I998" s="562"/>
      <c r="J998" s="222"/>
      <c r="K998" s="14"/>
    </row>
    <row r="999" spans="2:11">
      <c r="B999" s="217"/>
      <c r="C999" s="221"/>
      <c r="D999" s="244"/>
      <c r="E999" s="274"/>
      <c r="F999" s="274"/>
      <c r="G999" s="596"/>
      <c r="H999" s="14"/>
      <c r="I999" s="562"/>
      <c r="J999" s="222"/>
      <c r="K999" s="14"/>
    </row>
    <row r="1000" spans="2:11">
      <c r="B1000" s="217"/>
      <c r="C1000" s="221"/>
      <c r="D1000" s="244"/>
      <c r="E1000" s="274"/>
      <c r="F1000" s="274"/>
      <c r="G1000" s="596"/>
      <c r="H1000" s="14"/>
      <c r="I1000" s="562"/>
      <c r="J1000" s="222"/>
      <c r="K1000" s="14"/>
    </row>
    <row r="1001" spans="2:11">
      <c r="B1001" s="217"/>
      <c r="C1001" s="221"/>
      <c r="D1001" s="244"/>
      <c r="E1001" s="274"/>
      <c r="F1001" s="274"/>
      <c r="G1001" s="596"/>
      <c r="H1001" s="14"/>
      <c r="I1001" s="562"/>
      <c r="J1001" s="222"/>
      <c r="K1001" s="14"/>
    </row>
    <row r="1002" spans="2:11">
      <c r="B1002" s="217"/>
      <c r="C1002" s="221"/>
      <c r="D1002" s="244"/>
      <c r="E1002" s="274"/>
      <c r="F1002" s="274"/>
      <c r="G1002" s="596"/>
      <c r="H1002" s="14"/>
      <c r="I1002" s="562"/>
      <c r="J1002" s="222"/>
      <c r="K1002" s="14"/>
    </row>
    <row r="1003" spans="2:11">
      <c r="B1003" s="217"/>
      <c r="C1003" s="221"/>
      <c r="D1003" s="244"/>
      <c r="E1003" s="274"/>
      <c r="F1003" s="274"/>
      <c r="G1003" s="596"/>
      <c r="H1003" s="14"/>
      <c r="I1003" s="562"/>
      <c r="J1003" s="222"/>
      <c r="K1003" s="14"/>
    </row>
    <row r="1004" spans="2:11">
      <c r="B1004" s="217"/>
      <c r="C1004" s="221"/>
      <c r="D1004" s="244"/>
      <c r="E1004" s="274"/>
      <c r="F1004" s="274"/>
      <c r="G1004" s="596"/>
      <c r="H1004" s="14"/>
      <c r="I1004" s="562"/>
      <c r="J1004" s="222"/>
      <c r="K1004" s="14"/>
    </row>
    <row r="1005" spans="2:11">
      <c r="B1005" s="217"/>
      <c r="C1005" s="221"/>
      <c r="D1005" s="244"/>
      <c r="E1005" s="274"/>
      <c r="F1005" s="274"/>
      <c r="G1005" s="596"/>
      <c r="H1005" s="14"/>
      <c r="I1005" s="562"/>
      <c r="J1005" s="222"/>
      <c r="K1005" s="14"/>
    </row>
    <row r="1006" spans="2:11">
      <c r="B1006" s="217"/>
      <c r="C1006" s="221"/>
      <c r="D1006" s="244"/>
      <c r="E1006" s="274"/>
      <c r="F1006" s="274"/>
      <c r="G1006" s="596"/>
      <c r="H1006" s="14"/>
      <c r="I1006" s="562"/>
      <c r="J1006" s="222"/>
      <c r="K1006" s="14"/>
    </row>
    <row r="1007" spans="2:11">
      <c r="B1007" s="217"/>
      <c r="C1007" s="221"/>
      <c r="D1007" s="244"/>
      <c r="E1007" s="274"/>
      <c r="F1007" s="274"/>
      <c r="G1007" s="596"/>
      <c r="H1007" s="14"/>
      <c r="I1007" s="562"/>
      <c r="J1007" s="222"/>
      <c r="K1007" s="14"/>
    </row>
    <row r="1008" spans="2:11">
      <c r="B1008" s="217"/>
      <c r="C1008" s="221"/>
      <c r="D1008" s="244"/>
      <c r="E1008" s="274"/>
      <c r="F1008" s="274"/>
      <c r="G1008" s="596"/>
      <c r="H1008" s="14"/>
      <c r="I1008" s="562"/>
      <c r="J1008" s="222"/>
      <c r="K1008" s="14"/>
    </row>
    <row r="1009" spans="2:11">
      <c r="B1009" s="217"/>
      <c r="C1009" s="221"/>
      <c r="D1009" s="244"/>
      <c r="E1009" s="274"/>
      <c r="F1009" s="274"/>
      <c r="G1009" s="596"/>
      <c r="H1009" s="14"/>
      <c r="I1009" s="562"/>
      <c r="J1009" s="222"/>
      <c r="K1009" s="14"/>
    </row>
    <row r="1010" spans="2:11">
      <c r="B1010" s="217"/>
      <c r="C1010" s="221"/>
      <c r="D1010" s="244"/>
      <c r="E1010" s="274"/>
      <c r="F1010" s="274"/>
      <c r="G1010" s="596"/>
      <c r="H1010" s="14"/>
      <c r="I1010" s="562"/>
      <c r="J1010" s="222"/>
      <c r="K1010" s="14"/>
    </row>
    <row r="1011" spans="2:11">
      <c r="B1011" s="217"/>
      <c r="C1011" s="221"/>
      <c r="D1011" s="244"/>
      <c r="E1011" s="274"/>
      <c r="F1011" s="274"/>
      <c r="G1011" s="596"/>
      <c r="H1011" s="14"/>
      <c r="I1011" s="562"/>
      <c r="J1011" s="222"/>
      <c r="K1011" s="14"/>
    </row>
    <row r="1012" spans="2:11">
      <c r="B1012" s="217"/>
      <c r="C1012" s="221"/>
      <c r="D1012" s="244"/>
      <c r="E1012" s="274"/>
      <c r="F1012" s="274"/>
      <c r="G1012" s="596"/>
      <c r="H1012" s="14"/>
      <c r="I1012" s="562"/>
      <c r="J1012" s="222"/>
      <c r="K1012" s="14"/>
    </row>
    <row r="1013" spans="2:11">
      <c r="B1013" s="217"/>
      <c r="C1013" s="221"/>
      <c r="D1013" s="244"/>
      <c r="E1013" s="274"/>
      <c r="F1013" s="274"/>
      <c r="G1013" s="596"/>
      <c r="H1013" s="14"/>
      <c r="I1013" s="562"/>
      <c r="J1013" s="222"/>
      <c r="K1013" s="14"/>
    </row>
    <row r="1014" spans="2:11">
      <c r="B1014" s="217"/>
      <c r="C1014" s="221"/>
      <c r="D1014" s="244"/>
      <c r="E1014" s="274"/>
      <c r="F1014" s="274"/>
      <c r="G1014" s="596"/>
      <c r="H1014" s="14"/>
      <c r="I1014" s="562"/>
      <c r="J1014" s="222"/>
      <c r="K1014" s="14"/>
    </row>
    <row r="1015" spans="2:11">
      <c r="B1015" s="217"/>
      <c r="C1015" s="221"/>
      <c r="D1015" s="244"/>
      <c r="E1015" s="274"/>
      <c r="F1015" s="274"/>
      <c r="G1015" s="596"/>
      <c r="H1015" s="14"/>
      <c r="I1015" s="562"/>
      <c r="J1015" s="222"/>
      <c r="K1015" s="14"/>
    </row>
    <row r="1016" spans="2:11">
      <c r="B1016" s="217"/>
      <c r="C1016" s="221"/>
      <c r="D1016" s="244"/>
      <c r="E1016" s="274"/>
      <c r="F1016" s="274"/>
      <c r="G1016" s="596"/>
      <c r="H1016" s="14"/>
      <c r="I1016" s="562"/>
      <c r="J1016" s="222"/>
      <c r="K1016" s="14"/>
    </row>
    <row r="1017" spans="2:11">
      <c r="B1017" s="217"/>
      <c r="C1017" s="221"/>
      <c r="D1017" s="244"/>
      <c r="E1017" s="274"/>
      <c r="F1017" s="274"/>
      <c r="G1017" s="596"/>
      <c r="H1017" s="14"/>
      <c r="I1017" s="562"/>
      <c r="J1017" s="222"/>
      <c r="K1017" s="14"/>
    </row>
    <row r="1018" spans="2:11">
      <c r="B1018" s="217"/>
      <c r="C1018" s="221"/>
      <c r="D1018" s="244"/>
      <c r="E1018" s="274"/>
      <c r="F1018" s="274"/>
      <c r="G1018" s="596"/>
      <c r="H1018" s="14"/>
      <c r="I1018" s="562"/>
      <c r="J1018" s="222"/>
      <c r="K1018" s="14"/>
    </row>
    <row r="1019" spans="2:11">
      <c r="B1019" s="217"/>
      <c r="C1019" s="221"/>
      <c r="D1019" s="244"/>
      <c r="E1019" s="274"/>
      <c r="F1019" s="274"/>
      <c r="G1019" s="596"/>
      <c r="H1019" s="14"/>
      <c r="I1019" s="562"/>
      <c r="J1019" s="222"/>
      <c r="K1019" s="14"/>
    </row>
    <row r="1020" spans="2:11">
      <c r="B1020" s="217"/>
      <c r="C1020" s="221"/>
      <c r="D1020" s="244"/>
      <c r="E1020" s="274"/>
      <c r="F1020" s="274"/>
      <c r="G1020" s="596"/>
      <c r="H1020" s="14"/>
      <c r="I1020" s="562"/>
      <c r="J1020" s="222"/>
      <c r="K1020" s="14"/>
    </row>
    <row r="1021" spans="2:11">
      <c r="B1021" s="217"/>
      <c r="C1021" s="221"/>
      <c r="D1021" s="244"/>
      <c r="E1021" s="274"/>
      <c r="F1021" s="274"/>
      <c r="G1021" s="596"/>
      <c r="H1021" s="14"/>
      <c r="I1021" s="562"/>
      <c r="J1021" s="222"/>
      <c r="K1021" s="14"/>
    </row>
    <row r="1022" spans="2:11">
      <c r="B1022" s="217"/>
      <c r="C1022" s="221"/>
      <c r="D1022" s="244"/>
      <c r="E1022" s="274"/>
      <c r="F1022" s="274"/>
      <c r="G1022" s="596"/>
      <c r="H1022" s="14"/>
      <c r="I1022" s="562"/>
      <c r="J1022" s="222"/>
      <c r="K1022" s="14"/>
    </row>
    <row r="1023" spans="2:11">
      <c r="B1023" s="217"/>
      <c r="C1023" s="221"/>
      <c r="D1023" s="244"/>
      <c r="E1023" s="274"/>
      <c r="F1023" s="274"/>
      <c r="G1023" s="596"/>
      <c r="H1023" s="14"/>
      <c r="I1023" s="562"/>
      <c r="J1023" s="222"/>
      <c r="K1023" s="14"/>
    </row>
    <row r="1024" spans="2:11">
      <c r="B1024" s="217"/>
      <c r="C1024" s="221"/>
      <c r="D1024" s="244"/>
      <c r="E1024" s="274"/>
      <c r="F1024" s="274"/>
      <c r="G1024" s="596"/>
      <c r="H1024" s="14"/>
      <c r="I1024" s="562"/>
      <c r="J1024" s="222"/>
      <c r="K1024" s="14"/>
    </row>
    <row r="1025" spans="2:11">
      <c r="B1025" s="217"/>
      <c r="C1025" s="221"/>
      <c r="D1025" s="244"/>
      <c r="E1025" s="274"/>
      <c r="F1025" s="274"/>
      <c r="G1025" s="596"/>
      <c r="H1025" s="14"/>
      <c r="I1025" s="562"/>
      <c r="J1025" s="222"/>
      <c r="K1025" s="14"/>
    </row>
    <row r="1026" spans="2:11">
      <c r="B1026" s="217"/>
      <c r="C1026" s="221"/>
      <c r="D1026" s="244"/>
      <c r="E1026" s="274"/>
      <c r="F1026" s="274"/>
      <c r="G1026" s="596"/>
      <c r="H1026" s="14"/>
      <c r="I1026" s="562"/>
      <c r="J1026" s="222"/>
      <c r="K1026" s="14"/>
    </row>
    <row r="1027" spans="2:11">
      <c r="B1027" s="217"/>
      <c r="C1027" s="221"/>
      <c r="D1027" s="244"/>
      <c r="E1027" s="274"/>
      <c r="F1027" s="274"/>
      <c r="G1027" s="596"/>
      <c r="H1027" s="14"/>
      <c r="I1027" s="562"/>
      <c r="J1027" s="222"/>
      <c r="K1027" s="14"/>
    </row>
    <row r="1028" spans="2:11">
      <c r="B1028" s="217"/>
      <c r="C1028" s="221"/>
      <c r="D1028" s="244"/>
      <c r="E1028" s="274"/>
      <c r="F1028" s="274"/>
      <c r="G1028" s="596"/>
      <c r="H1028" s="14"/>
      <c r="I1028" s="562"/>
      <c r="J1028" s="222"/>
      <c r="K1028" s="14"/>
    </row>
    <row r="1029" spans="2:11">
      <c r="B1029" s="217"/>
      <c r="C1029" s="221"/>
      <c r="D1029" s="244"/>
      <c r="E1029" s="274"/>
      <c r="F1029" s="274"/>
      <c r="G1029" s="596"/>
      <c r="H1029" s="14"/>
      <c r="I1029" s="562"/>
      <c r="J1029" s="222"/>
      <c r="K1029" s="14"/>
    </row>
    <row r="1030" spans="2:11">
      <c r="B1030" s="217"/>
      <c r="C1030" s="221"/>
      <c r="D1030" s="244"/>
      <c r="E1030" s="274"/>
      <c r="F1030" s="274"/>
      <c r="G1030" s="596"/>
      <c r="H1030" s="14"/>
      <c r="I1030" s="562"/>
      <c r="J1030" s="222"/>
      <c r="K1030" s="14"/>
    </row>
    <row r="1031" spans="2:11">
      <c r="B1031" s="217"/>
      <c r="C1031" s="221"/>
      <c r="D1031" s="244"/>
      <c r="E1031" s="274"/>
      <c r="F1031" s="274"/>
      <c r="G1031" s="596"/>
      <c r="H1031" s="14"/>
      <c r="I1031" s="562"/>
      <c r="J1031" s="222"/>
      <c r="K1031" s="14"/>
    </row>
    <row r="1032" spans="2:11">
      <c r="B1032" s="217"/>
      <c r="C1032" s="221"/>
      <c r="D1032" s="244"/>
      <c r="E1032" s="274"/>
      <c r="F1032" s="274"/>
      <c r="G1032" s="596"/>
      <c r="H1032" s="14"/>
      <c r="I1032" s="562"/>
      <c r="J1032" s="222"/>
      <c r="K1032" s="14"/>
    </row>
    <row r="1033" spans="2:11">
      <c r="B1033" s="217"/>
      <c r="C1033" s="221"/>
      <c r="D1033" s="244"/>
      <c r="E1033" s="274"/>
      <c r="F1033" s="274"/>
      <c r="G1033" s="596"/>
      <c r="H1033" s="14"/>
      <c r="I1033" s="562"/>
      <c r="J1033" s="222"/>
      <c r="K1033" s="14"/>
    </row>
    <row r="1034" spans="2:11">
      <c r="B1034" s="217"/>
      <c r="C1034" s="221"/>
      <c r="D1034" s="244"/>
      <c r="E1034" s="274"/>
      <c r="F1034" s="274"/>
      <c r="G1034" s="596"/>
      <c r="H1034" s="14"/>
      <c r="I1034" s="562"/>
      <c r="J1034" s="222"/>
      <c r="K1034" s="14"/>
    </row>
    <row r="1035" spans="2:11">
      <c r="B1035" s="217"/>
      <c r="C1035" s="221"/>
      <c r="D1035" s="244"/>
      <c r="E1035" s="274"/>
      <c r="F1035" s="274"/>
      <c r="G1035" s="596"/>
      <c r="H1035" s="14"/>
      <c r="I1035" s="562"/>
      <c r="J1035" s="222"/>
      <c r="K1035" s="14"/>
    </row>
    <row r="1036" spans="2:11">
      <c r="B1036" s="217"/>
      <c r="C1036" s="221"/>
      <c r="D1036" s="244"/>
      <c r="E1036" s="274"/>
      <c r="F1036" s="274"/>
      <c r="G1036" s="596"/>
      <c r="H1036" s="14"/>
      <c r="I1036" s="562"/>
      <c r="J1036" s="222"/>
      <c r="K1036" s="14"/>
    </row>
    <row r="1037" spans="2:11">
      <c r="B1037" s="217"/>
      <c r="C1037" s="221"/>
      <c r="D1037" s="244"/>
      <c r="E1037" s="274"/>
      <c r="F1037" s="274"/>
      <c r="G1037" s="596"/>
      <c r="H1037" s="14"/>
      <c r="I1037" s="562"/>
      <c r="J1037" s="222"/>
      <c r="K1037" s="14"/>
    </row>
    <row r="1038" spans="2:11">
      <c r="B1038" s="217"/>
      <c r="C1038" s="221"/>
      <c r="D1038" s="244"/>
      <c r="E1038" s="274"/>
      <c r="F1038" s="274"/>
      <c r="G1038" s="596"/>
      <c r="H1038" s="14"/>
      <c r="I1038" s="562"/>
      <c r="J1038" s="222"/>
      <c r="K1038" s="14"/>
    </row>
    <row r="1039" spans="2:11">
      <c r="B1039" s="217"/>
      <c r="C1039" s="221"/>
      <c r="D1039" s="244"/>
      <c r="E1039" s="274"/>
      <c r="F1039" s="274"/>
      <c r="G1039" s="596"/>
      <c r="H1039" s="14"/>
      <c r="I1039" s="562"/>
      <c r="J1039" s="222"/>
      <c r="K1039" s="14"/>
    </row>
    <row r="1040" spans="2:11">
      <c r="B1040" s="217"/>
      <c r="C1040" s="221"/>
      <c r="D1040" s="244"/>
      <c r="E1040" s="274"/>
      <c r="F1040" s="274"/>
      <c r="G1040" s="596"/>
      <c r="H1040" s="14"/>
      <c r="I1040" s="562"/>
      <c r="J1040" s="222"/>
      <c r="K1040" s="14"/>
    </row>
    <row r="1041" spans="2:11">
      <c r="B1041" s="217"/>
      <c r="C1041" s="221"/>
      <c r="D1041" s="244"/>
      <c r="E1041" s="274"/>
      <c r="F1041" s="274"/>
      <c r="G1041" s="596"/>
      <c r="H1041" s="14"/>
      <c r="I1041" s="562"/>
      <c r="J1041" s="222"/>
      <c r="K1041" s="14"/>
    </row>
    <row r="1042" spans="2:11">
      <c r="B1042" s="217"/>
      <c r="C1042" s="221"/>
      <c r="D1042" s="244"/>
      <c r="E1042" s="274"/>
      <c r="F1042" s="274"/>
      <c r="G1042" s="596"/>
      <c r="H1042" s="14"/>
      <c r="I1042" s="562"/>
      <c r="J1042" s="222"/>
      <c r="K1042" s="14"/>
    </row>
    <row r="1043" spans="2:11">
      <c r="B1043" s="217"/>
      <c r="C1043" s="221"/>
      <c r="D1043" s="244"/>
      <c r="E1043" s="274"/>
      <c r="F1043" s="274"/>
      <c r="G1043" s="596"/>
      <c r="H1043" s="14"/>
      <c r="I1043" s="562"/>
      <c r="J1043" s="222"/>
      <c r="K1043" s="14"/>
    </row>
    <row r="1044" spans="2:11">
      <c r="B1044" s="217"/>
      <c r="C1044" s="221"/>
      <c r="D1044" s="244"/>
      <c r="E1044" s="274"/>
      <c r="F1044" s="274"/>
      <c r="G1044" s="596"/>
      <c r="H1044" s="14"/>
      <c r="I1044" s="562"/>
      <c r="J1044" s="222"/>
      <c r="K1044" s="14"/>
    </row>
    <row r="1045" spans="2:11">
      <c r="B1045" s="217"/>
      <c r="C1045" s="221"/>
      <c r="D1045" s="244"/>
      <c r="E1045" s="274"/>
      <c r="F1045" s="274"/>
      <c r="G1045" s="596"/>
      <c r="H1045" s="14"/>
      <c r="I1045" s="562"/>
      <c r="J1045" s="222"/>
      <c r="K1045" s="14"/>
    </row>
    <row r="1046" spans="2:11">
      <c r="B1046" s="217"/>
      <c r="C1046" s="221"/>
      <c r="D1046" s="244"/>
      <c r="E1046" s="274"/>
      <c r="F1046" s="274"/>
      <c r="G1046" s="596"/>
      <c r="H1046" s="14"/>
      <c r="I1046" s="562"/>
      <c r="J1046" s="222"/>
      <c r="K1046" s="14"/>
    </row>
    <row r="1047" spans="2:11">
      <c r="B1047" s="217"/>
      <c r="C1047" s="221"/>
      <c r="D1047" s="244"/>
      <c r="E1047" s="274"/>
      <c r="F1047" s="274"/>
      <c r="G1047" s="596"/>
      <c r="H1047" s="14"/>
      <c r="I1047" s="562"/>
      <c r="J1047" s="222"/>
      <c r="K1047" s="14"/>
    </row>
    <row r="1048" spans="2:11">
      <c r="B1048" s="217"/>
      <c r="C1048" s="221"/>
      <c r="D1048" s="244"/>
      <c r="E1048" s="274"/>
      <c r="F1048" s="274"/>
      <c r="G1048" s="596"/>
      <c r="H1048" s="14"/>
      <c r="I1048" s="562"/>
      <c r="J1048" s="222"/>
      <c r="K1048" s="14"/>
    </row>
    <row r="1049" spans="2:11">
      <c r="B1049" s="217"/>
      <c r="C1049" s="221"/>
      <c r="D1049" s="244"/>
      <c r="E1049" s="274"/>
      <c r="F1049" s="274"/>
      <c r="G1049" s="596"/>
      <c r="H1049" s="14"/>
      <c r="I1049" s="562"/>
      <c r="J1049" s="222"/>
      <c r="K1049" s="14"/>
    </row>
    <row r="1050" spans="2:11">
      <c r="B1050" s="217"/>
      <c r="C1050" s="221"/>
      <c r="D1050" s="244"/>
      <c r="E1050" s="274"/>
      <c r="F1050" s="274"/>
      <c r="G1050" s="596"/>
      <c r="H1050" s="14"/>
      <c r="I1050" s="562"/>
      <c r="J1050" s="222"/>
      <c r="K1050" s="14"/>
    </row>
    <row r="1051" spans="2:11">
      <c r="B1051" s="217"/>
      <c r="C1051" s="221"/>
      <c r="D1051" s="244"/>
      <c r="E1051" s="274"/>
      <c r="F1051" s="274"/>
      <c r="G1051" s="596"/>
      <c r="H1051" s="14"/>
      <c r="I1051" s="562"/>
      <c r="J1051" s="222"/>
      <c r="K1051" s="14"/>
    </row>
    <row r="1052" spans="2:11">
      <c r="B1052" s="217"/>
      <c r="C1052" s="221"/>
      <c r="D1052" s="244"/>
      <c r="E1052" s="274"/>
      <c r="F1052" s="274"/>
      <c r="G1052" s="596"/>
      <c r="H1052" s="14"/>
      <c r="I1052" s="562"/>
      <c r="J1052" s="222"/>
      <c r="K1052" s="14"/>
    </row>
    <row r="1053" spans="2:11">
      <c r="B1053" s="217"/>
      <c r="C1053" s="221"/>
      <c r="D1053" s="244"/>
      <c r="E1053" s="274"/>
      <c r="F1053" s="274"/>
      <c r="G1053" s="596"/>
      <c r="H1053" s="14"/>
      <c r="I1053" s="562"/>
      <c r="J1053" s="222"/>
      <c r="K1053" s="14"/>
    </row>
    <row r="1054" spans="2:11">
      <c r="B1054" s="217"/>
      <c r="C1054" s="221"/>
      <c r="D1054" s="244"/>
      <c r="E1054" s="274"/>
      <c r="F1054" s="274"/>
      <c r="G1054" s="596"/>
      <c r="H1054" s="14"/>
      <c r="I1054" s="562"/>
      <c r="J1054" s="222"/>
      <c r="K1054" s="14"/>
    </row>
    <row r="1055" spans="2:11">
      <c r="B1055" s="217"/>
      <c r="C1055" s="221"/>
      <c r="D1055" s="244"/>
      <c r="E1055" s="274"/>
      <c r="F1055" s="274"/>
      <c r="G1055" s="596"/>
      <c r="H1055" s="14"/>
      <c r="I1055" s="562"/>
      <c r="J1055" s="222"/>
      <c r="K1055" s="14"/>
    </row>
    <row r="1056" spans="2:11">
      <c r="B1056" s="217"/>
      <c r="C1056" s="221"/>
      <c r="D1056" s="244"/>
      <c r="E1056" s="274"/>
      <c r="F1056" s="274"/>
      <c r="G1056" s="596"/>
      <c r="H1056" s="14"/>
      <c r="I1056" s="562"/>
      <c r="J1056" s="222"/>
      <c r="K1056" s="14"/>
    </row>
    <row r="1057" spans="2:11">
      <c r="B1057" s="217"/>
      <c r="C1057" s="221"/>
      <c r="D1057" s="244"/>
      <c r="E1057" s="274"/>
      <c r="F1057" s="274"/>
      <c r="G1057" s="596"/>
      <c r="H1057" s="14"/>
      <c r="I1057" s="562"/>
      <c r="J1057" s="222"/>
      <c r="K1057" s="14"/>
    </row>
    <row r="1058" spans="2:11">
      <c r="B1058" s="217"/>
      <c r="C1058" s="221"/>
      <c r="D1058" s="244"/>
      <c r="E1058" s="274"/>
      <c r="F1058" s="274"/>
      <c r="G1058" s="596"/>
      <c r="H1058" s="14"/>
      <c r="I1058" s="562"/>
      <c r="J1058" s="222"/>
      <c r="K1058" s="14"/>
    </row>
    <row r="1059" spans="2:11">
      <c r="B1059" s="217"/>
      <c r="C1059" s="221"/>
      <c r="D1059" s="244"/>
      <c r="E1059" s="274"/>
      <c r="F1059" s="274"/>
      <c r="G1059" s="596"/>
      <c r="H1059" s="14"/>
      <c r="I1059" s="562"/>
      <c r="J1059" s="222"/>
      <c r="K1059" s="14"/>
    </row>
    <row r="1060" spans="2:11">
      <c r="B1060" s="217"/>
      <c r="C1060" s="221"/>
      <c r="D1060" s="244"/>
      <c r="E1060" s="274"/>
      <c r="F1060" s="274"/>
      <c r="G1060" s="596"/>
      <c r="H1060" s="14"/>
      <c r="I1060" s="562"/>
      <c r="J1060" s="222"/>
      <c r="K1060" s="14"/>
    </row>
    <row r="1061" spans="2:11">
      <c r="B1061" s="217"/>
      <c r="C1061" s="221"/>
      <c r="D1061" s="244"/>
      <c r="E1061" s="274"/>
      <c r="F1061" s="274"/>
      <c r="G1061" s="596"/>
      <c r="H1061" s="14"/>
      <c r="I1061" s="562"/>
      <c r="J1061" s="222"/>
      <c r="K1061" s="14"/>
    </row>
    <row r="1062" spans="2:11">
      <c r="B1062" s="217"/>
      <c r="C1062" s="221"/>
      <c r="D1062" s="244"/>
      <c r="E1062" s="274"/>
      <c r="F1062" s="274"/>
      <c r="G1062" s="596"/>
      <c r="H1062" s="14"/>
      <c r="I1062" s="562"/>
      <c r="J1062" s="222"/>
      <c r="K1062" s="14"/>
    </row>
    <row r="1063" spans="2:11">
      <c r="B1063" s="217"/>
      <c r="C1063" s="221"/>
      <c r="D1063" s="244"/>
      <c r="E1063" s="274"/>
      <c r="F1063" s="274"/>
      <c r="G1063" s="596"/>
      <c r="H1063" s="14"/>
      <c r="I1063" s="562"/>
      <c r="J1063" s="222"/>
      <c r="K1063" s="14"/>
    </row>
    <row r="1064" spans="2:11">
      <c r="B1064" s="217"/>
      <c r="C1064" s="221"/>
      <c r="D1064" s="244"/>
      <c r="E1064" s="274"/>
      <c r="F1064" s="274"/>
      <c r="G1064" s="596"/>
      <c r="H1064" s="14"/>
      <c r="I1064" s="562"/>
      <c r="J1064" s="222"/>
      <c r="K1064" s="14"/>
    </row>
    <row r="1065" spans="2:11">
      <c r="B1065" s="217"/>
      <c r="C1065" s="221"/>
      <c r="D1065" s="244"/>
      <c r="E1065" s="274"/>
      <c r="F1065" s="274"/>
      <c r="G1065" s="596"/>
      <c r="H1065" s="14"/>
      <c r="I1065" s="562"/>
      <c r="J1065" s="222"/>
      <c r="K1065" s="14"/>
    </row>
    <row r="1066" spans="2:11">
      <c r="B1066" s="217"/>
      <c r="C1066" s="221"/>
      <c r="D1066" s="244"/>
      <c r="E1066" s="274"/>
      <c r="F1066" s="274"/>
      <c r="G1066" s="596"/>
      <c r="H1066" s="14"/>
      <c r="I1066" s="562"/>
      <c r="J1066" s="222"/>
      <c r="K1066" s="14"/>
    </row>
    <row r="1067" spans="2:11">
      <c r="B1067" s="217"/>
      <c r="C1067" s="221"/>
      <c r="D1067" s="244"/>
      <c r="E1067" s="274"/>
      <c r="F1067" s="274"/>
      <c r="G1067" s="596"/>
      <c r="H1067" s="14"/>
      <c r="I1067" s="562"/>
      <c r="J1067" s="222"/>
      <c r="K1067" s="14"/>
    </row>
    <row r="1068" spans="2:11">
      <c r="B1068" s="217"/>
      <c r="C1068" s="221"/>
      <c r="D1068" s="244"/>
      <c r="E1068" s="274"/>
      <c r="F1068" s="274"/>
      <c r="G1068" s="596"/>
      <c r="H1068" s="14"/>
      <c r="I1068" s="562"/>
      <c r="J1068" s="222"/>
      <c r="K1068" s="14"/>
    </row>
    <row r="1069" spans="2:11">
      <c r="B1069" s="217"/>
      <c r="C1069" s="221"/>
      <c r="D1069" s="244"/>
      <c r="E1069" s="274"/>
      <c r="F1069" s="274"/>
      <c r="G1069" s="596"/>
      <c r="H1069" s="14"/>
      <c r="I1069" s="562"/>
      <c r="J1069" s="222"/>
      <c r="K1069" s="14"/>
    </row>
    <row r="1070" spans="2:11">
      <c r="B1070" s="217"/>
      <c r="C1070" s="221"/>
      <c r="D1070" s="244"/>
      <c r="E1070" s="274"/>
      <c r="F1070" s="274"/>
      <c r="G1070" s="596"/>
      <c r="H1070" s="14"/>
      <c r="I1070" s="562"/>
      <c r="J1070" s="222"/>
      <c r="K1070" s="14"/>
    </row>
    <row r="1071" spans="2:11">
      <c r="B1071" s="217"/>
      <c r="C1071" s="221"/>
      <c r="D1071" s="244"/>
      <c r="E1071" s="274"/>
      <c r="F1071" s="274"/>
      <c r="G1071" s="596"/>
      <c r="H1071" s="14"/>
      <c r="I1071" s="562"/>
      <c r="J1071" s="222"/>
      <c r="K1071" s="14"/>
    </row>
    <row r="1072" spans="2:11">
      <c r="B1072" s="217"/>
      <c r="C1072" s="221"/>
      <c r="D1072" s="244"/>
      <c r="E1072" s="274"/>
      <c r="F1072" s="274"/>
      <c r="G1072" s="596"/>
      <c r="H1072" s="14"/>
      <c r="I1072" s="562"/>
      <c r="J1072" s="222"/>
      <c r="K1072" s="14"/>
    </row>
    <row r="1073" spans="2:11">
      <c r="B1073" s="217"/>
      <c r="C1073" s="221"/>
      <c r="D1073" s="244"/>
      <c r="E1073" s="274"/>
      <c r="F1073" s="274"/>
      <c r="G1073" s="596"/>
      <c r="H1073" s="14"/>
      <c r="I1073" s="562"/>
      <c r="J1073" s="222"/>
      <c r="K1073" s="14"/>
    </row>
    <row r="1074" spans="2:11">
      <c r="B1074" s="217"/>
      <c r="C1074" s="221"/>
      <c r="D1074" s="244"/>
      <c r="E1074" s="274"/>
      <c r="F1074" s="274"/>
      <c r="G1074" s="596"/>
      <c r="H1074" s="14"/>
      <c r="I1074" s="562"/>
      <c r="J1074" s="222"/>
      <c r="K1074" s="14"/>
    </row>
    <row r="1075" spans="2:11">
      <c r="B1075" s="217"/>
      <c r="C1075" s="221"/>
      <c r="D1075" s="244"/>
      <c r="E1075" s="274"/>
      <c r="F1075" s="274"/>
      <c r="G1075" s="596"/>
      <c r="H1075" s="14"/>
      <c r="I1075" s="562"/>
      <c r="J1075" s="222"/>
      <c r="K1075" s="14"/>
    </row>
    <row r="1076" spans="2:11">
      <c r="B1076" s="217"/>
      <c r="C1076" s="221"/>
      <c r="D1076" s="244"/>
      <c r="E1076" s="274"/>
      <c r="F1076" s="274"/>
      <c r="G1076" s="596"/>
      <c r="H1076" s="14"/>
      <c r="I1076" s="562"/>
      <c r="J1076" s="222"/>
      <c r="K1076" s="14"/>
    </row>
    <row r="1077" spans="2:11">
      <c r="B1077" s="217"/>
      <c r="C1077" s="221"/>
      <c r="D1077" s="244"/>
      <c r="E1077" s="274"/>
      <c r="F1077" s="274"/>
      <c r="G1077" s="596"/>
      <c r="H1077" s="14"/>
      <c r="I1077" s="562"/>
      <c r="J1077" s="222"/>
      <c r="K1077" s="14"/>
    </row>
    <row r="1078" spans="2:11">
      <c r="B1078" s="217"/>
      <c r="C1078" s="221"/>
      <c r="D1078" s="244"/>
      <c r="E1078" s="274"/>
      <c r="F1078" s="274"/>
      <c r="G1078" s="596"/>
      <c r="H1078" s="14"/>
      <c r="I1078" s="562"/>
      <c r="J1078" s="222"/>
      <c r="K1078" s="14"/>
    </row>
    <row r="1079" spans="2:11">
      <c r="B1079" s="217"/>
      <c r="C1079" s="221"/>
      <c r="D1079" s="244"/>
      <c r="E1079" s="274"/>
      <c r="F1079" s="274"/>
      <c r="G1079" s="596"/>
      <c r="H1079" s="14"/>
      <c r="I1079" s="562"/>
      <c r="J1079" s="222"/>
      <c r="K1079" s="14"/>
    </row>
    <row r="1080" spans="2:11">
      <c r="B1080" s="217"/>
      <c r="C1080" s="221"/>
      <c r="D1080" s="244"/>
      <c r="E1080" s="274"/>
      <c r="F1080" s="274"/>
      <c r="G1080" s="596"/>
      <c r="H1080" s="14"/>
      <c r="I1080" s="562"/>
      <c r="J1080" s="222"/>
      <c r="K1080" s="14"/>
    </row>
    <row r="1081" spans="2:11">
      <c r="B1081" s="217"/>
      <c r="C1081" s="221"/>
      <c r="D1081" s="244"/>
      <c r="E1081" s="274"/>
      <c r="F1081" s="274"/>
      <c r="G1081" s="596"/>
      <c r="H1081" s="14"/>
      <c r="I1081" s="562"/>
      <c r="J1081" s="222"/>
      <c r="K1081" s="14"/>
    </row>
    <row r="1082" spans="2:11">
      <c r="B1082" s="217"/>
      <c r="C1082" s="221"/>
      <c r="D1082" s="244"/>
      <c r="E1082" s="274"/>
      <c r="F1082" s="274"/>
      <c r="G1082" s="596"/>
      <c r="H1082" s="14"/>
      <c r="I1082" s="562"/>
      <c r="J1082" s="222"/>
      <c r="K1082" s="14"/>
    </row>
    <row r="1083" spans="2:11">
      <c r="B1083" s="217"/>
      <c r="C1083" s="221"/>
      <c r="D1083" s="244"/>
      <c r="E1083" s="274"/>
      <c r="F1083" s="274"/>
      <c r="G1083" s="596"/>
      <c r="H1083" s="14"/>
      <c r="I1083" s="562"/>
      <c r="J1083" s="222"/>
      <c r="K1083" s="14"/>
    </row>
    <row r="1084" spans="2:11">
      <c r="B1084" s="217"/>
      <c r="C1084" s="221"/>
      <c r="D1084" s="244"/>
      <c r="E1084" s="274"/>
      <c r="F1084" s="274"/>
      <c r="G1084" s="596"/>
      <c r="H1084" s="14"/>
      <c r="I1084" s="562"/>
      <c r="J1084" s="222"/>
      <c r="K1084" s="14"/>
    </row>
    <row r="1085" spans="2:11">
      <c r="B1085" s="217"/>
      <c r="C1085" s="221"/>
      <c r="D1085" s="244"/>
      <c r="E1085" s="274"/>
      <c r="F1085" s="274"/>
      <c r="G1085" s="596"/>
      <c r="H1085" s="14"/>
      <c r="I1085" s="562"/>
      <c r="J1085" s="222"/>
      <c r="K1085" s="14"/>
    </row>
    <row r="1086" spans="2:11">
      <c r="B1086" s="217"/>
      <c r="C1086" s="221"/>
      <c r="D1086" s="244"/>
      <c r="E1086" s="274"/>
      <c r="F1086" s="274"/>
      <c r="G1086" s="596"/>
      <c r="H1086" s="14"/>
      <c r="I1086" s="562"/>
      <c r="J1086" s="222"/>
      <c r="K1086" s="14"/>
    </row>
    <row r="1087" spans="2:11">
      <c r="B1087" s="217"/>
      <c r="C1087" s="221"/>
      <c r="D1087" s="244"/>
      <c r="E1087" s="274"/>
      <c r="F1087" s="274"/>
      <c r="G1087" s="596"/>
      <c r="H1087" s="14"/>
      <c r="I1087" s="562"/>
      <c r="J1087" s="222"/>
      <c r="K1087" s="14"/>
    </row>
    <row r="1088" spans="2:11">
      <c r="B1088" s="217"/>
      <c r="C1088" s="221"/>
      <c r="D1088" s="244"/>
      <c r="E1088" s="274"/>
      <c r="F1088" s="274"/>
      <c r="G1088" s="596"/>
      <c r="H1088" s="14"/>
      <c r="I1088" s="562"/>
      <c r="J1088" s="222"/>
      <c r="K1088" s="14"/>
    </row>
    <row r="1089" spans="2:11">
      <c r="B1089" s="217"/>
      <c r="C1089" s="221"/>
      <c r="D1089" s="244"/>
      <c r="E1089" s="274"/>
      <c r="F1089" s="274"/>
      <c r="G1089" s="596"/>
      <c r="H1089" s="14"/>
      <c r="I1089" s="562"/>
      <c r="J1089" s="222"/>
      <c r="K1089" s="14"/>
    </row>
    <row r="1090" spans="2:11">
      <c r="B1090" s="217"/>
      <c r="C1090" s="221"/>
      <c r="D1090" s="244"/>
      <c r="E1090" s="274"/>
      <c r="F1090" s="274"/>
      <c r="G1090" s="596"/>
      <c r="H1090" s="14"/>
      <c r="I1090" s="562"/>
      <c r="J1090" s="222"/>
      <c r="K1090" s="14"/>
    </row>
    <row r="1091" spans="2:11">
      <c r="B1091" s="217"/>
      <c r="C1091" s="221"/>
      <c r="D1091" s="244"/>
      <c r="E1091" s="274"/>
      <c r="F1091" s="274"/>
      <c r="G1091" s="596"/>
      <c r="H1091" s="14"/>
      <c r="I1091" s="562"/>
      <c r="J1091" s="222"/>
      <c r="K1091" s="14"/>
    </row>
    <row r="1092" spans="2:11">
      <c r="B1092" s="217"/>
      <c r="C1092" s="221"/>
      <c r="D1092" s="244"/>
      <c r="E1092" s="274"/>
      <c r="F1092" s="274"/>
      <c r="G1092" s="596"/>
      <c r="H1092" s="14"/>
      <c r="I1092" s="562"/>
      <c r="J1092" s="222"/>
      <c r="K1092" s="14"/>
    </row>
    <row r="1093" spans="2:11">
      <c r="B1093" s="217"/>
      <c r="C1093" s="221"/>
      <c r="D1093" s="244"/>
      <c r="E1093" s="274"/>
      <c r="F1093" s="274"/>
      <c r="G1093" s="596"/>
      <c r="H1093" s="14"/>
      <c r="I1093" s="562"/>
      <c r="J1093" s="222"/>
      <c r="K1093" s="14"/>
    </row>
    <row r="1094" spans="2:11">
      <c r="B1094" s="217"/>
      <c r="C1094" s="221"/>
      <c r="D1094" s="244"/>
      <c r="E1094" s="274"/>
      <c r="F1094" s="274"/>
      <c r="G1094" s="596"/>
      <c r="H1094" s="14"/>
      <c r="I1094" s="562"/>
      <c r="J1094" s="222"/>
      <c r="K1094" s="14"/>
    </row>
    <row r="1095" spans="2:11">
      <c r="B1095" s="217"/>
      <c r="C1095" s="221"/>
      <c r="D1095" s="244"/>
      <c r="E1095" s="274"/>
      <c r="F1095" s="274"/>
      <c r="G1095" s="596"/>
      <c r="H1095" s="14"/>
      <c r="I1095" s="562"/>
      <c r="J1095" s="222"/>
      <c r="K1095" s="14"/>
    </row>
    <row r="1096" spans="2:11">
      <c r="B1096" s="217"/>
      <c r="C1096" s="221"/>
      <c r="D1096" s="244"/>
      <c r="E1096" s="274"/>
      <c r="F1096" s="274"/>
      <c r="G1096" s="596"/>
      <c r="H1096" s="14"/>
      <c r="I1096" s="562"/>
      <c r="J1096" s="222"/>
      <c r="K1096" s="14"/>
    </row>
    <row r="1097" spans="2:11">
      <c r="B1097" s="217"/>
      <c r="C1097" s="221"/>
      <c r="D1097" s="244"/>
      <c r="E1097" s="274"/>
      <c r="F1097" s="274"/>
      <c r="G1097" s="596"/>
      <c r="H1097" s="14"/>
      <c r="I1097" s="562"/>
      <c r="J1097" s="222"/>
      <c r="K1097" s="14"/>
    </row>
    <row r="1098" spans="2:11">
      <c r="B1098" s="217"/>
      <c r="C1098" s="221"/>
      <c r="D1098" s="244"/>
      <c r="E1098" s="274"/>
      <c r="F1098" s="274"/>
      <c r="G1098" s="596"/>
      <c r="H1098" s="14"/>
      <c r="I1098" s="562"/>
      <c r="J1098" s="222"/>
      <c r="K1098" s="14"/>
    </row>
    <row r="1099" spans="2:11">
      <c r="B1099" s="217"/>
      <c r="C1099" s="221"/>
      <c r="D1099" s="244"/>
      <c r="E1099" s="274"/>
      <c r="F1099" s="274"/>
      <c r="G1099" s="596"/>
      <c r="H1099" s="14"/>
      <c r="I1099" s="562"/>
      <c r="J1099" s="222"/>
      <c r="K1099" s="14"/>
    </row>
    <row r="1100" spans="2:11">
      <c r="B1100" s="217"/>
      <c r="C1100" s="221"/>
      <c r="D1100" s="244"/>
      <c r="E1100" s="274"/>
      <c r="F1100" s="274"/>
      <c r="G1100" s="596"/>
      <c r="H1100" s="14"/>
      <c r="I1100" s="562"/>
      <c r="J1100" s="222"/>
      <c r="K1100" s="14"/>
    </row>
    <row r="1101" spans="2:11">
      <c r="B1101" s="217"/>
      <c r="C1101" s="221"/>
      <c r="D1101" s="244"/>
      <c r="E1101" s="274"/>
      <c r="F1101" s="274"/>
      <c r="G1101" s="596"/>
      <c r="H1101" s="14"/>
      <c r="I1101" s="562"/>
      <c r="J1101" s="222"/>
      <c r="K1101" s="14"/>
    </row>
    <row r="1102" spans="2:11">
      <c r="B1102" s="217"/>
      <c r="C1102" s="221"/>
      <c r="D1102" s="244"/>
      <c r="E1102" s="274"/>
      <c r="F1102" s="274"/>
      <c r="G1102" s="596"/>
      <c r="H1102" s="14"/>
      <c r="I1102" s="562"/>
      <c r="J1102" s="222"/>
      <c r="K1102" s="14"/>
    </row>
    <row r="1103" spans="2:11">
      <c r="B1103" s="217"/>
      <c r="C1103" s="221"/>
      <c r="D1103" s="244"/>
      <c r="E1103" s="274"/>
      <c r="F1103" s="274"/>
      <c r="G1103" s="596"/>
      <c r="H1103" s="14"/>
      <c r="I1103" s="562"/>
      <c r="J1103" s="222"/>
      <c r="K1103" s="14"/>
    </row>
    <row r="1104" spans="2:11">
      <c r="B1104" s="217"/>
      <c r="C1104" s="221"/>
      <c r="D1104" s="244"/>
      <c r="E1104" s="274"/>
      <c r="F1104" s="274"/>
      <c r="G1104" s="596"/>
      <c r="H1104" s="14"/>
      <c r="I1104" s="562"/>
      <c r="J1104" s="222"/>
      <c r="K1104" s="14"/>
    </row>
    <row r="1105" spans="2:11">
      <c r="B1105" s="217"/>
      <c r="C1105" s="221"/>
      <c r="D1105" s="244"/>
      <c r="E1105" s="274"/>
      <c r="F1105" s="274"/>
      <c r="G1105" s="596"/>
      <c r="H1105" s="14"/>
      <c r="I1105" s="562"/>
      <c r="J1105" s="222"/>
      <c r="K1105" s="14"/>
    </row>
    <row r="1106" spans="2:11">
      <c r="B1106" s="217"/>
      <c r="C1106" s="221"/>
      <c r="D1106" s="244"/>
      <c r="E1106" s="274"/>
      <c r="F1106" s="274"/>
      <c r="G1106" s="596"/>
      <c r="H1106" s="14"/>
      <c r="I1106" s="562"/>
      <c r="J1106" s="222"/>
      <c r="K1106" s="14"/>
    </row>
    <row r="1107" spans="2:11">
      <c r="B1107" s="217"/>
      <c r="C1107" s="221"/>
      <c r="D1107" s="244"/>
      <c r="E1107" s="274"/>
      <c r="F1107" s="274"/>
      <c r="G1107" s="596"/>
      <c r="H1107" s="14"/>
      <c r="I1107" s="562"/>
      <c r="J1107" s="222"/>
      <c r="K1107" s="14"/>
    </row>
    <row r="1108" spans="2:11">
      <c r="B1108" s="217"/>
      <c r="C1108" s="221"/>
      <c r="D1108" s="244"/>
      <c r="E1108" s="274"/>
      <c r="F1108" s="274"/>
      <c r="G1108" s="596"/>
      <c r="H1108" s="14"/>
      <c r="I1108" s="562"/>
      <c r="J1108" s="222"/>
      <c r="K1108" s="14"/>
    </row>
    <row r="1109" spans="2:11">
      <c r="B1109" s="217"/>
      <c r="C1109" s="221"/>
      <c r="D1109" s="244"/>
      <c r="E1109" s="274"/>
      <c r="F1109" s="274"/>
      <c r="G1109" s="596"/>
      <c r="H1109" s="14"/>
      <c r="I1109" s="562"/>
      <c r="J1109" s="222"/>
      <c r="K1109" s="14"/>
    </row>
    <row r="1110" spans="2:11">
      <c r="B1110" s="217"/>
      <c r="C1110" s="221"/>
      <c r="D1110" s="244"/>
      <c r="E1110" s="274"/>
      <c r="F1110" s="274"/>
      <c r="G1110" s="596"/>
      <c r="H1110" s="14"/>
      <c r="I1110" s="562"/>
      <c r="J1110" s="222"/>
      <c r="K1110" s="14"/>
    </row>
    <row r="1111" spans="2:11">
      <c r="B1111" s="217"/>
      <c r="C1111" s="221"/>
      <c r="D1111" s="244"/>
      <c r="E1111" s="274"/>
      <c r="F1111" s="274"/>
      <c r="G1111" s="596"/>
      <c r="H1111" s="14"/>
      <c r="I1111" s="562"/>
      <c r="J1111" s="222"/>
      <c r="K1111" s="14"/>
    </row>
    <row r="1112" spans="2:11">
      <c r="B1112" s="217"/>
      <c r="C1112" s="221"/>
      <c r="D1112" s="244"/>
      <c r="E1112" s="274"/>
      <c r="F1112" s="274"/>
      <c r="G1112" s="596"/>
      <c r="H1112" s="14"/>
      <c r="I1112" s="562"/>
      <c r="J1112" s="222"/>
      <c r="K1112" s="14"/>
    </row>
    <row r="1113" spans="2:11">
      <c r="B1113" s="217"/>
      <c r="C1113" s="221"/>
      <c r="D1113" s="244"/>
      <c r="E1113" s="274"/>
      <c r="F1113" s="274"/>
      <c r="G1113" s="596"/>
      <c r="H1113" s="14"/>
      <c r="I1113" s="562"/>
      <c r="J1113" s="222"/>
      <c r="K1113" s="14"/>
    </row>
    <row r="1114" spans="2:11">
      <c r="B1114" s="217"/>
      <c r="C1114" s="221"/>
      <c r="D1114" s="244"/>
      <c r="E1114" s="274"/>
      <c r="F1114" s="274"/>
      <c r="G1114" s="596"/>
      <c r="H1114" s="14"/>
      <c r="I1114" s="562"/>
      <c r="J1114" s="222"/>
      <c r="K1114" s="14"/>
    </row>
    <row r="1115" spans="2:11">
      <c r="B1115" s="217"/>
      <c r="C1115" s="221"/>
      <c r="D1115" s="244"/>
      <c r="E1115" s="274"/>
      <c r="F1115" s="274"/>
      <c r="G1115" s="596"/>
      <c r="H1115" s="14"/>
      <c r="I1115" s="562"/>
      <c r="J1115" s="222"/>
      <c r="K1115" s="14"/>
    </row>
    <row r="1116" spans="2:11">
      <c r="B1116" s="217"/>
      <c r="C1116" s="221"/>
      <c r="D1116" s="244"/>
      <c r="E1116" s="274"/>
      <c r="F1116" s="274"/>
      <c r="G1116" s="596"/>
      <c r="H1116" s="14"/>
      <c r="I1116" s="562"/>
      <c r="J1116" s="222"/>
      <c r="K1116" s="14"/>
    </row>
    <row r="1117" spans="2:11">
      <c r="B1117" s="217"/>
      <c r="C1117" s="221"/>
      <c r="D1117" s="244"/>
      <c r="E1117" s="274"/>
      <c r="F1117" s="274"/>
      <c r="G1117" s="596"/>
      <c r="H1117" s="14"/>
      <c r="I1117" s="562"/>
      <c r="J1117" s="222"/>
      <c r="K1117" s="14"/>
    </row>
    <row r="1118" spans="2:11">
      <c r="B1118" s="217"/>
      <c r="C1118" s="221"/>
      <c r="D1118" s="244"/>
      <c r="E1118" s="274"/>
      <c r="F1118" s="274"/>
      <c r="G1118" s="596"/>
      <c r="H1118" s="14"/>
      <c r="I1118" s="562"/>
      <c r="J1118" s="222"/>
      <c r="K1118" s="14"/>
    </row>
    <row r="1119" spans="2:11">
      <c r="B1119" s="217"/>
      <c r="C1119" s="221"/>
      <c r="D1119" s="244"/>
      <c r="E1119" s="274"/>
      <c r="F1119" s="274"/>
      <c r="G1119" s="596"/>
      <c r="H1119" s="14"/>
      <c r="I1119" s="562"/>
      <c r="J1119" s="222"/>
      <c r="K1119" s="14"/>
    </row>
    <row r="1120" spans="2:11">
      <c r="B1120" s="217"/>
      <c r="C1120" s="221"/>
      <c r="D1120" s="244"/>
      <c r="E1120" s="274"/>
      <c r="F1120" s="274"/>
      <c r="G1120" s="596"/>
      <c r="H1120" s="14"/>
      <c r="I1120" s="562"/>
      <c r="J1120" s="222"/>
      <c r="K1120" s="14"/>
    </row>
    <row r="1121" spans="2:11">
      <c r="B1121" s="217"/>
      <c r="C1121" s="221"/>
      <c r="D1121" s="244"/>
      <c r="E1121" s="274"/>
      <c r="F1121" s="274"/>
      <c r="G1121" s="596"/>
      <c r="H1121" s="14"/>
      <c r="I1121" s="562"/>
      <c r="J1121" s="222"/>
      <c r="K1121" s="14"/>
    </row>
    <row r="1122" spans="2:11">
      <c r="B1122" s="217"/>
      <c r="C1122" s="221"/>
      <c r="D1122" s="244"/>
      <c r="E1122" s="274"/>
      <c r="F1122" s="274"/>
      <c r="G1122" s="596"/>
      <c r="H1122" s="14"/>
      <c r="I1122" s="562"/>
      <c r="J1122" s="222"/>
      <c r="K1122" s="14"/>
    </row>
    <row r="1123" spans="2:11">
      <c r="B1123" s="217"/>
      <c r="C1123" s="221"/>
      <c r="D1123" s="244"/>
      <c r="E1123" s="274"/>
      <c r="F1123" s="274"/>
      <c r="G1123" s="596"/>
      <c r="H1123" s="14"/>
      <c r="I1123" s="562"/>
      <c r="J1123" s="222"/>
      <c r="K1123" s="14"/>
    </row>
    <row r="1124" spans="2:11">
      <c r="B1124" s="217"/>
      <c r="C1124" s="221"/>
      <c r="D1124" s="244"/>
      <c r="E1124" s="274"/>
      <c r="F1124" s="274"/>
      <c r="G1124" s="596"/>
      <c r="H1124" s="14"/>
      <c r="I1124" s="562"/>
      <c r="J1124" s="222"/>
      <c r="K1124" s="14"/>
    </row>
    <row r="1125" spans="2:11">
      <c r="B1125" s="217"/>
      <c r="C1125" s="221"/>
      <c r="D1125" s="244"/>
      <c r="E1125" s="274"/>
      <c r="F1125" s="274"/>
      <c r="G1125" s="596"/>
      <c r="H1125" s="14"/>
      <c r="I1125" s="562"/>
      <c r="J1125" s="222"/>
      <c r="K1125" s="14"/>
    </row>
    <row r="1126" spans="2:11">
      <c r="B1126" s="217"/>
      <c r="C1126" s="221"/>
      <c r="D1126" s="244"/>
      <c r="E1126" s="274"/>
      <c r="F1126" s="274"/>
      <c r="G1126" s="596"/>
      <c r="H1126" s="14"/>
      <c r="I1126" s="562"/>
      <c r="J1126" s="222"/>
      <c r="K1126" s="14"/>
    </row>
    <row r="1127" spans="2:11">
      <c r="B1127" s="217"/>
      <c r="C1127" s="221"/>
      <c r="D1127" s="244"/>
      <c r="E1127" s="274"/>
      <c r="F1127" s="274"/>
      <c r="G1127" s="596"/>
      <c r="H1127" s="14"/>
      <c r="I1127" s="562"/>
      <c r="J1127" s="222"/>
      <c r="K1127" s="14"/>
    </row>
    <row r="1128" spans="2:11">
      <c r="B1128" s="217"/>
      <c r="C1128" s="221"/>
      <c r="D1128" s="244"/>
      <c r="E1128" s="274"/>
      <c r="F1128" s="274"/>
      <c r="G1128" s="596"/>
      <c r="H1128" s="14"/>
      <c r="I1128" s="562"/>
      <c r="J1128" s="222"/>
      <c r="K1128" s="14"/>
    </row>
    <row r="1129" spans="2:11">
      <c r="B1129" s="217"/>
      <c r="C1129" s="221"/>
      <c r="D1129" s="244"/>
      <c r="E1129" s="274"/>
      <c r="F1129" s="274"/>
      <c r="G1129" s="596"/>
      <c r="H1129" s="14"/>
      <c r="I1129" s="562"/>
      <c r="J1129" s="222"/>
      <c r="K1129" s="14"/>
    </row>
    <row r="1130" spans="2:11">
      <c r="B1130" s="217"/>
      <c r="C1130" s="221"/>
      <c r="D1130" s="244"/>
      <c r="E1130" s="274"/>
      <c r="F1130" s="274"/>
      <c r="G1130" s="596"/>
      <c r="H1130" s="14"/>
      <c r="I1130" s="562"/>
      <c r="J1130" s="222"/>
      <c r="K1130" s="14"/>
    </row>
    <row r="1131" spans="2:11">
      <c r="B1131" s="217"/>
      <c r="C1131" s="221"/>
      <c r="D1131" s="244"/>
      <c r="E1131" s="274"/>
      <c r="F1131" s="274"/>
      <c r="G1131" s="596"/>
      <c r="H1131" s="14"/>
      <c r="I1131" s="562"/>
      <c r="J1131" s="222"/>
      <c r="K1131" s="14"/>
    </row>
    <row r="1132" spans="2:11">
      <c r="B1132" s="217"/>
      <c r="C1132" s="221"/>
      <c r="D1132" s="244"/>
      <c r="E1132" s="274"/>
      <c r="F1132" s="274"/>
      <c r="G1132" s="596"/>
      <c r="H1132" s="14"/>
      <c r="I1132" s="562"/>
      <c r="J1132" s="222"/>
      <c r="K1132" s="14"/>
    </row>
    <row r="1133" spans="2:11">
      <c r="B1133" s="217"/>
      <c r="C1133" s="221"/>
      <c r="D1133" s="244"/>
      <c r="E1133" s="274"/>
      <c r="F1133" s="274"/>
      <c r="G1133" s="596"/>
      <c r="H1133" s="14"/>
      <c r="I1133" s="562"/>
      <c r="J1133" s="222"/>
      <c r="K1133" s="14"/>
    </row>
    <row r="1134" spans="2:11">
      <c r="B1134" s="217"/>
      <c r="C1134" s="221"/>
      <c r="D1134" s="244"/>
      <c r="E1134" s="274"/>
      <c r="F1134" s="274"/>
      <c r="G1134" s="596"/>
      <c r="H1134" s="14"/>
      <c r="I1134" s="562"/>
      <c r="J1134" s="222"/>
      <c r="K1134" s="14"/>
    </row>
    <row r="1135" spans="2:11">
      <c r="B1135" s="217"/>
      <c r="C1135" s="221"/>
      <c r="D1135" s="244"/>
      <c r="E1135" s="274"/>
      <c r="F1135" s="274"/>
      <c r="G1135" s="596"/>
      <c r="H1135" s="14"/>
      <c r="I1135" s="562"/>
      <c r="J1135" s="222"/>
      <c r="K1135" s="14"/>
    </row>
    <row r="1136" spans="2:11">
      <c r="B1136" s="217"/>
      <c r="C1136" s="221"/>
      <c r="D1136" s="244"/>
      <c r="E1136" s="274"/>
      <c r="F1136" s="274"/>
      <c r="G1136" s="596"/>
      <c r="H1136" s="14"/>
      <c r="I1136" s="562"/>
      <c r="J1136" s="222"/>
      <c r="K1136" s="14"/>
    </row>
    <row r="1137" spans="2:11">
      <c r="B1137" s="217"/>
      <c r="C1137" s="221"/>
      <c r="D1137" s="244"/>
      <c r="E1137" s="274"/>
      <c r="F1137" s="274"/>
      <c r="G1137" s="596"/>
      <c r="H1137" s="14"/>
      <c r="I1137" s="562"/>
      <c r="J1137" s="222"/>
      <c r="K1137" s="14"/>
    </row>
  </sheetData>
  <customSheetViews>
    <customSheetView guid="{77594964-ECFD-4C26-B08E-D71D398AB861}" scale="70" showPageBreaks="1" printArea="1" view="pageLayout" topLeftCell="A100">
      <selection activeCell="G9" sqref="G9"/>
      <rowBreaks count="18" manualBreakCount="18">
        <brk id="28" max="12" man="1"/>
        <brk id="50" max="12" man="1"/>
        <brk id="74" max="12" man="1"/>
        <brk id="94" max="12" man="1"/>
        <brk id="117" max="12" man="1"/>
        <brk id="139" max="12" man="1"/>
        <brk id="158" max="12" man="1"/>
        <brk id="172" max="12" man="1"/>
        <brk id="186" max="12" man="1"/>
        <brk id="203" max="12" man="1"/>
        <brk id="235" max="12" man="1"/>
        <brk id="263" max="12" man="1"/>
        <brk id="301" max="12" man="1"/>
        <brk id="332" max="12" man="1"/>
        <brk id="370" max="12" man="1"/>
        <brk id="384" max="12" man="1"/>
        <brk id="392" max="12" man="1"/>
        <brk id="416" max="12" man="1"/>
      </rowBreaks>
      <pageMargins left="0" right="0" top="0" bottom="0" header="0" footer="0"/>
      <printOptions horizontalCentered="1"/>
      <pageSetup paperSize="9" scale="61" orientation="landscape" r:id="rId1"/>
      <headerFooter>
        <oddHeader>&amp;C&amp;"Arial,Bold"
SCHEDULE No 1
PRICES AND QUANTITIES FOR DEFINITE WORK
ISINYA  SUBSTATION&amp;RFOREIGN CURRENCY (FC1) = ______________
FOREIGN CURRENCY (FC2) = ______________
FOREIGN CURRENCY (FC3) =  ______________
LOCAL CURRENCY (KSh) =  KENYAN SHILLINGS</oddHeader>
        <oddFooter xml:space="preserve">&amp;LSection IV – Bidding Forms 
Price Schedules
Bills of Quantities
&amp;CKETRACO/PT/009/2013
&amp;RPage &amp;P of 19
 </oddFooter>
      </headerFooter>
    </customSheetView>
    <customSheetView guid="{0BBBBAB3-D3D2-4FA6-BFFB-83DDC66322E0}" scale="55" showPageBreaks="1" printArea="1" view="pageLayout">
      <rowBreaks count="18" manualBreakCount="18">
        <brk id="28" max="12" man="1"/>
        <brk id="50" max="12" man="1"/>
        <brk id="74" max="12" man="1"/>
        <brk id="94" max="12" man="1"/>
        <brk id="117" max="12" man="1"/>
        <brk id="139" max="12" man="1"/>
        <brk id="158" max="12" man="1"/>
        <brk id="172" max="12" man="1"/>
        <brk id="186" max="12" man="1"/>
        <brk id="203" max="12" man="1"/>
        <brk id="235" max="12" man="1"/>
        <brk id="263" max="12" man="1"/>
        <brk id="301" max="12" man="1"/>
        <brk id="332" max="12" man="1"/>
        <brk id="370" max="12" man="1"/>
        <brk id="384" max="12" man="1"/>
        <brk id="392" max="12" man="1"/>
        <brk id="416" max="12" man="1"/>
      </rowBreaks>
      <pageMargins left="0" right="0" top="0" bottom="0" header="0" footer="0"/>
      <printOptions horizontalCentered="1"/>
      <pageSetup paperSize="9" scale="61" orientation="landscape" r:id="rId2"/>
      <headerFooter>
        <oddHeader>&amp;C&amp;"Arial,Bold"
SCHEDULE No 1
PRICES AND QUANTITIES FOR DEFINITE WORK
ISINYA  SUBSTATION&amp;RFOREIGN CURRENCY (FC1) = ______________
FOREIGN CURRENCY (FC2) = ______________
FOREIGN CURRENCY (FC3) =  ______________
LOCAL CURRENCY (KSh) =  KENYAN SHILLINGS</oddHeader>
        <oddFooter xml:space="preserve">&amp;LSection IV – Bidding Forms 
Price Schedules
Bills of Quantities
&amp;CKETRACO/PT/***/2013
&amp;RPage &amp;P of 19
 </oddFooter>
      </headerFooter>
    </customSheetView>
    <customSheetView guid="{A9F4C595-9D5B-FD43-B561-0382713F7023}" scale="70" showPageBreaks="1" printArea="1" view="pageLayout">
      <selection activeCell="F2" sqref="F2:H2"/>
      <rowBreaks count="18" manualBreakCount="18">
        <brk id="26" max="12" man="1"/>
        <brk id="48" max="12" man="1"/>
        <brk id="72" max="12" man="1"/>
        <brk id="92" max="12" man="1"/>
        <brk id="115" max="12" man="1"/>
        <brk id="137" max="12" man="1"/>
        <brk id="156" max="12" man="1"/>
        <brk id="170" max="12" man="1"/>
        <brk id="184" max="12" man="1"/>
        <brk id="201" max="12" man="1"/>
        <brk id="233" max="12" man="1"/>
        <brk id="261" max="12" man="1"/>
        <brk id="297" max="12" man="1"/>
        <brk id="328" max="12" man="1"/>
        <brk id="366" max="12" man="1"/>
        <brk id="380" max="12" man="1"/>
        <brk id="388" max="12" man="1"/>
        <brk id="412" max="12" man="1"/>
      </rowBreaks>
      <pageMargins left="0" right="0" top="0" bottom="0" header="0" footer="0"/>
      <printOptions horizontalCentered="1"/>
      <pageSetup paperSize="9" scale="68" orientation="landscape"/>
      <headerFooter>
        <oddHeader>&amp;LConstruction of Isinya, Athi River &amp; Nairobi North Substations&amp;C&amp;"Arial,Bold"_x000D_SCHEDULE No 1_x000D_PRICES AND QUANTITIES FOR DEFINITE WORK_x000D_ISINYA  SUBSTATION&amp;RKETRACO/PT/***/2012_x000D__x000D_FOREIGN CURRENCY (FC) =_______________x000D_LOCAL CURRENCY (KSh) = KENYAN SHILLINGS_x000D_</oddHeader>
        <oddFooter xml:space="preserve">&amp;LSection IV – Bidding Forms 
Price Schedules
Bills of Quantities
&amp;RPage &amp;P of &amp;N
 </oddFooter>
      </headerFooter>
    </customSheetView>
    <customSheetView guid="{4E4B7504-CC1D-4B11-9A57-4DFDC66D7BB2}" scale="70" showPageBreaks="1" printArea="1" view="pageLayout">
      <selection activeCell="G9" sqref="G9"/>
      <rowBreaks count="18" manualBreakCount="18">
        <brk id="28" max="12" man="1"/>
        <brk id="50" max="12" man="1"/>
        <brk id="74" max="12" man="1"/>
        <brk id="94" max="12" man="1"/>
        <brk id="117" max="12" man="1"/>
        <brk id="139" max="12" man="1"/>
        <brk id="158" max="12" man="1"/>
        <brk id="172" max="12" man="1"/>
        <brk id="186" max="12" man="1"/>
        <brk id="203" max="12" man="1"/>
        <brk id="235" max="12" man="1"/>
        <brk id="263" max="12" man="1"/>
        <brk id="301" max="12" man="1"/>
        <brk id="332" max="12" man="1"/>
        <brk id="370" max="12" man="1"/>
        <brk id="384" max="12" man="1"/>
        <brk id="392" max="12" man="1"/>
        <brk id="416" max="12" man="1"/>
      </rowBreaks>
      <pageMargins left="0" right="0" top="0" bottom="0" header="0" footer="0"/>
      <printOptions horizontalCentered="1"/>
      <pageSetup paperSize="9" scale="61" orientation="landscape" r:id="rId3"/>
      <headerFooter>
        <oddHeader>&amp;C&amp;"Arial,Bold"
SCHEDULE No 1
PRICES AND QUANTITIES FOR DEFINITE WORK
ISINYA  SUBSTATION&amp;RFOREIGN CURRENCY (FC1) = ______________
FOREIGN CURRENCY (FC2) = ______________
FOREIGN CURRENCY (FC3) =  ______________
LOCAL CURRENCY (KSh) =  KENYAN SHILLINGS</oddHeader>
        <oddFooter xml:space="preserve">&amp;LSection IV – Bidding Forms 
Price Schedules
Bills of Quantities
&amp;CKETRACO/PT/009/2013
&amp;RPage &amp;P of 19
 </oddFooter>
      </headerFooter>
    </customSheetView>
    <customSheetView guid="{F0C41104-39D5-4372-B65C-A386377FB121}" scale="70" showPageBreaks="1" printArea="1" view="pageLayout">
      <selection activeCell="B7" sqref="B7"/>
      <rowBreaks count="18" manualBreakCount="18">
        <brk id="28" max="12" man="1"/>
        <brk id="50" max="12" man="1"/>
        <brk id="74" max="12" man="1"/>
        <brk id="94" max="12" man="1"/>
        <brk id="117" max="12" man="1"/>
        <brk id="139" max="12" man="1"/>
        <brk id="158" max="12" man="1"/>
        <brk id="172" max="12" man="1"/>
        <brk id="186" max="12" man="1"/>
        <brk id="203" max="12" man="1"/>
        <brk id="235" max="12" man="1"/>
        <brk id="263" max="12" man="1"/>
        <brk id="301" max="12" man="1"/>
        <brk id="332" max="12" man="1"/>
        <brk id="370" max="12" man="1"/>
        <brk id="384" max="12" man="1"/>
        <brk id="392" max="12" man="1"/>
        <brk id="416" max="12" man="1"/>
      </rowBreaks>
      <pageMargins left="0" right="0" top="0" bottom="0" header="0" footer="0"/>
      <printOptions horizontalCentered="1"/>
      <pageSetup paperSize="9" scale="61" orientation="landscape" r:id="rId4"/>
      <headerFooter>
        <oddHeader>&amp;C&amp;"Arial,Bold"
SCHEDULE No 1
PRICES AND QUANTITIES FOR DEFINITE WORK
ISINYA  SUBSTATION&amp;RFOREIGN CURRENCY (FC1) = ______________
FOREIGN CURRENCY (FC2) = ______________
FOREIGN CURRENCY (FC3) =  ______________
LOCAL CURRENCY (KSh) =  KENYAN SHILLINGS</oddHeader>
        <oddFooter xml:space="preserve">&amp;LSection IV – Bidding Forms 
Price Schedules
Bills of Quantities
&amp;CKETRACO/PT/009/2013
&amp;RPage &amp;P of 19
 </oddFooter>
      </headerFooter>
    </customSheetView>
  </customSheetViews>
  <mergeCells count="19">
    <mergeCell ref="L5:V5"/>
    <mergeCell ref="B6:J6"/>
    <mergeCell ref="L6:V6"/>
    <mergeCell ref="B7:J7"/>
    <mergeCell ref="L7:V7"/>
    <mergeCell ref="B3:C3"/>
    <mergeCell ref="B1:C1"/>
    <mergeCell ref="I11:J11"/>
    <mergeCell ref="I12:J12"/>
    <mergeCell ref="I10:J10"/>
    <mergeCell ref="G11:H11"/>
    <mergeCell ref="G12:H12"/>
    <mergeCell ref="G10:H10"/>
    <mergeCell ref="B10:B12"/>
    <mergeCell ref="C10:C12"/>
    <mergeCell ref="D10:D12"/>
    <mergeCell ref="F10:F12"/>
    <mergeCell ref="E10:E12"/>
    <mergeCell ref="B5:J5"/>
  </mergeCells>
  <phoneticPr fontId="3" type="noConversion"/>
  <printOptions horizontalCentered="1"/>
  <pageMargins left="0.25" right="0.25" top="0.75" bottom="0.75" header="0.3" footer="0.3"/>
  <pageSetup paperSize="9" scale="64" fitToHeight="0" orientation="portrait" r:id="rId5"/>
  <headerFooter>
    <oddHeader xml:space="preserve">&amp;LSCHEDULE NO. 1A
PLANT, EQUIPMENT AND MANDATORY SPARE PARTS SUPPLIED FROM ABROAD
KIMUKA SUBSTATION&amp;C
&amp;R  Page &amp;P </oddHeader>
    <oddFooter xml:space="preserve">&amp;LSection IV – Bidding Forms 
Price Schedules
Bills of Quantities&amp;CKETRACO/PT/019/2020&amp;RName of Bidder                                                                                       Signature of Bidder   
</oddFooter>
  </headerFooter>
  <legacyDrawing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BL377"/>
  <sheetViews>
    <sheetView topLeftCell="C22" zoomScale="85" zoomScaleNormal="85" zoomScaleSheetLayoutView="85" zoomScalePageLayoutView="70" workbookViewId="0">
      <selection activeCell="E43" sqref="E43"/>
    </sheetView>
  </sheetViews>
  <sheetFormatPr defaultColWidth="8.7109375" defaultRowHeight="12.75"/>
  <cols>
    <col min="1" max="1" width="1.85546875" style="3" customWidth="1"/>
    <col min="2" max="2" width="5.7109375" style="799" customWidth="1"/>
    <col min="3" max="3" width="27.7109375" style="12" customWidth="1"/>
    <col min="4" max="4" width="12.7109375" style="12" customWidth="1"/>
    <col min="5" max="6" width="10.7109375" style="793" customWidth="1"/>
    <col min="7" max="10" width="10.7109375" style="794" customWidth="1"/>
    <col min="11" max="11" width="1.7109375" style="11" customWidth="1"/>
    <col min="12" max="12" width="10.140625" style="3" customWidth="1"/>
    <col min="13" max="16384" width="8.7109375" style="3"/>
  </cols>
  <sheetData>
    <row r="1" spans="2:64">
      <c r="B1" s="776" t="s">
        <v>1555</v>
      </c>
      <c r="C1" s="1"/>
      <c r="D1" s="1"/>
      <c r="E1" s="777"/>
      <c r="F1" s="777"/>
      <c r="G1" s="2"/>
      <c r="H1" s="3"/>
      <c r="I1" s="3"/>
      <c r="J1" s="778"/>
      <c r="K1" s="3"/>
    </row>
    <row r="2" spans="2:64">
      <c r="B2" s="776" t="s">
        <v>1556</v>
      </c>
      <c r="C2" s="1"/>
      <c r="D2" s="1"/>
      <c r="E2" s="777"/>
      <c r="F2" s="777"/>
      <c r="G2" s="2"/>
      <c r="H2" s="3"/>
      <c r="I2" s="3"/>
      <c r="J2" s="778"/>
      <c r="K2" s="3"/>
    </row>
    <row r="3" spans="2:64" ht="13.5" thickBot="1">
      <c r="B3" s="779"/>
      <c r="C3" s="1"/>
      <c r="D3" s="1"/>
      <c r="E3" s="777"/>
      <c r="F3" s="777"/>
      <c r="G3" s="2"/>
      <c r="H3" s="3"/>
      <c r="I3" s="3"/>
      <c r="J3" s="778"/>
      <c r="K3" s="3"/>
    </row>
    <row r="4" spans="2:64" s="7" customFormat="1" ht="13.5" thickBot="1">
      <c r="B4" s="780">
        <v>1</v>
      </c>
      <c r="C4" s="781">
        <v>2</v>
      </c>
      <c r="D4" s="781" t="s">
        <v>7</v>
      </c>
      <c r="E4" s="782">
        <v>4</v>
      </c>
      <c r="F4" s="782">
        <v>4</v>
      </c>
      <c r="G4" s="783" t="s">
        <v>8</v>
      </c>
      <c r="H4" s="783" t="s">
        <v>9</v>
      </c>
      <c r="I4" s="783" t="s">
        <v>10</v>
      </c>
      <c r="J4" s="784" t="s">
        <v>11</v>
      </c>
    </row>
    <row r="5" spans="2:64" s="8" customFormat="1" ht="51" customHeight="1">
      <c r="B5" s="785" t="s">
        <v>12</v>
      </c>
      <c r="C5" s="344" t="s">
        <v>13</v>
      </c>
      <c r="D5" s="344" t="s">
        <v>14</v>
      </c>
      <c r="E5" s="35" t="s">
        <v>1557</v>
      </c>
      <c r="F5" s="38" t="s">
        <v>16</v>
      </c>
      <c r="G5" s="82" t="s">
        <v>1558</v>
      </c>
      <c r="H5" s="82" t="s">
        <v>1559</v>
      </c>
      <c r="I5" s="1111" t="s">
        <v>1560</v>
      </c>
      <c r="J5" s="1108"/>
    </row>
    <row r="6" spans="2:64" s="791" customFormat="1">
      <c r="B6" s="786"/>
      <c r="C6" s="26"/>
      <c r="D6" s="26"/>
      <c r="E6" s="788"/>
      <c r="F6" s="787"/>
      <c r="G6" s="789" t="s">
        <v>1561</v>
      </c>
      <c r="H6" s="789" t="s">
        <v>730</v>
      </c>
      <c r="I6" s="789" t="s">
        <v>1561</v>
      </c>
      <c r="J6" s="790" t="s">
        <v>730</v>
      </c>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row>
    <row r="7" spans="2:64" ht="13.5" thickBot="1">
      <c r="B7" s="792"/>
      <c r="E7" s="13"/>
      <c r="J7" s="795"/>
      <c r="K7" s="3"/>
    </row>
    <row r="8" spans="2:64" ht="25.5">
      <c r="B8" s="812" t="s">
        <v>1562</v>
      </c>
      <c r="C8" s="813" t="s">
        <v>1563</v>
      </c>
      <c r="D8" s="814"/>
      <c r="E8" s="816" t="s">
        <v>31</v>
      </c>
      <c r="F8" s="815">
        <v>1</v>
      </c>
      <c r="G8" s="817"/>
      <c r="H8" s="817"/>
      <c r="I8" s="817"/>
      <c r="J8" s="818"/>
      <c r="K8" s="3"/>
    </row>
    <row r="9" spans="2:64" ht="25.5">
      <c r="B9" s="819" t="s">
        <v>6</v>
      </c>
      <c r="C9" s="45" t="s">
        <v>1564</v>
      </c>
      <c r="D9" s="46"/>
      <c r="E9" s="43" t="s">
        <v>31</v>
      </c>
      <c r="F9" s="42">
        <v>1</v>
      </c>
      <c r="G9" s="796"/>
      <c r="H9" s="796"/>
      <c r="I9" s="796"/>
      <c r="J9" s="820"/>
      <c r="K9" s="3"/>
    </row>
    <row r="10" spans="2:64" ht="38.25">
      <c r="B10" s="819" t="s">
        <v>7</v>
      </c>
      <c r="C10" s="45" t="s">
        <v>1565</v>
      </c>
      <c r="D10" s="46"/>
      <c r="E10" s="43" t="s">
        <v>31</v>
      </c>
      <c r="F10" s="42">
        <v>1</v>
      </c>
      <c r="G10" s="796"/>
      <c r="H10" s="796"/>
      <c r="I10" s="796"/>
      <c r="J10" s="820"/>
      <c r="K10" s="3"/>
    </row>
    <row r="11" spans="2:64" ht="51">
      <c r="B11" s="819" t="s">
        <v>228</v>
      </c>
      <c r="C11" s="45" t="s">
        <v>1566</v>
      </c>
      <c r="D11" s="46"/>
      <c r="E11" s="43" t="s">
        <v>31</v>
      </c>
      <c r="F11" s="42">
        <v>1</v>
      </c>
      <c r="G11" s="796"/>
      <c r="H11" s="796"/>
      <c r="I11" s="796"/>
      <c r="J11" s="820"/>
      <c r="K11" s="3"/>
    </row>
    <row r="12" spans="2:64" ht="38.25">
      <c r="B12" s="819" t="s">
        <v>244</v>
      </c>
      <c r="C12" s="45" t="s">
        <v>1567</v>
      </c>
      <c r="D12" s="46"/>
      <c r="E12" s="43" t="s">
        <v>31</v>
      </c>
      <c r="F12" s="42">
        <v>1</v>
      </c>
      <c r="G12" s="796"/>
      <c r="H12" s="796"/>
      <c r="I12" s="796"/>
      <c r="J12" s="820"/>
      <c r="K12" s="3"/>
    </row>
    <row r="13" spans="2:64" ht="51">
      <c r="B13" s="819" t="s">
        <v>8</v>
      </c>
      <c r="C13" s="45" t="s">
        <v>1568</v>
      </c>
      <c r="D13" s="46"/>
      <c r="E13" s="43" t="s">
        <v>31</v>
      </c>
      <c r="F13" s="42">
        <v>1</v>
      </c>
      <c r="G13" s="796"/>
      <c r="H13" s="796"/>
      <c r="I13" s="796"/>
      <c r="J13" s="820"/>
      <c r="K13" s="3"/>
    </row>
    <row r="14" spans="2:64" ht="38.25">
      <c r="B14" s="819" t="s">
        <v>9</v>
      </c>
      <c r="C14" s="45" t="s">
        <v>1569</v>
      </c>
      <c r="D14" s="46"/>
      <c r="E14" s="43" t="s">
        <v>31</v>
      </c>
      <c r="F14" s="42">
        <v>2</v>
      </c>
      <c r="G14" s="796"/>
      <c r="H14" s="796"/>
      <c r="I14" s="796"/>
      <c r="J14" s="820"/>
      <c r="K14" s="3"/>
    </row>
    <row r="15" spans="2:64" ht="38.25">
      <c r="B15" s="819" t="s">
        <v>10</v>
      </c>
      <c r="C15" s="47" t="s">
        <v>66</v>
      </c>
      <c r="D15" s="46"/>
      <c r="E15" s="43" t="s">
        <v>31</v>
      </c>
      <c r="F15" s="42">
        <v>1</v>
      </c>
      <c r="G15" s="796"/>
      <c r="H15" s="796"/>
      <c r="I15" s="796"/>
      <c r="J15" s="820"/>
      <c r="K15" s="3"/>
    </row>
    <row r="16" spans="2:64" ht="63.75">
      <c r="B16" s="819" t="s">
        <v>11</v>
      </c>
      <c r="C16" s="45" t="s">
        <v>1570</v>
      </c>
      <c r="D16" s="46"/>
      <c r="E16" s="43" t="s">
        <v>31</v>
      </c>
      <c r="F16" s="42">
        <v>3</v>
      </c>
      <c r="G16" s="796"/>
      <c r="H16" s="796"/>
      <c r="I16" s="796"/>
      <c r="J16" s="820"/>
      <c r="K16" s="3"/>
    </row>
    <row r="17" spans="2:11" ht="63.75">
      <c r="B17" s="819" t="s">
        <v>416</v>
      </c>
      <c r="C17" s="45" t="s">
        <v>1571</v>
      </c>
      <c r="D17" s="46"/>
      <c r="E17" s="43" t="s">
        <v>31</v>
      </c>
      <c r="F17" s="42">
        <v>1</v>
      </c>
      <c r="G17" s="796"/>
      <c r="H17" s="796"/>
      <c r="I17" s="796"/>
      <c r="J17" s="820"/>
      <c r="K17" s="3"/>
    </row>
    <row r="18" spans="2:11" ht="63.75">
      <c r="B18" s="819" t="s">
        <v>520</v>
      </c>
      <c r="C18" s="47" t="s">
        <v>1572</v>
      </c>
      <c r="D18" s="46"/>
      <c r="E18" s="43" t="s">
        <v>31</v>
      </c>
      <c r="F18" s="42">
        <v>3</v>
      </c>
      <c r="G18" s="796"/>
      <c r="H18" s="796"/>
      <c r="I18" s="796"/>
      <c r="J18" s="820"/>
      <c r="K18" s="3"/>
    </row>
    <row r="19" spans="2:11" ht="76.5">
      <c r="B19" s="819" t="s">
        <v>536</v>
      </c>
      <c r="C19" s="45" t="s">
        <v>1573</v>
      </c>
      <c r="D19" s="46"/>
      <c r="E19" s="43" t="s">
        <v>31</v>
      </c>
      <c r="F19" s="42">
        <v>1</v>
      </c>
      <c r="G19" s="796"/>
      <c r="H19" s="796"/>
      <c r="I19" s="796"/>
      <c r="J19" s="820"/>
      <c r="K19" s="3"/>
    </row>
    <row r="20" spans="2:11" ht="38.25">
      <c r="B20" s="819" t="s">
        <v>543</v>
      </c>
      <c r="C20" s="45" t="s">
        <v>1574</v>
      </c>
      <c r="D20" s="46"/>
      <c r="E20" s="43" t="s">
        <v>31</v>
      </c>
      <c r="F20" s="42">
        <v>3</v>
      </c>
      <c r="G20" s="796"/>
      <c r="H20" s="796"/>
      <c r="I20" s="796"/>
      <c r="J20" s="820"/>
      <c r="K20" s="3"/>
    </row>
    <row r="21" spans="2:11" ht="38.25">
      <c r="B21" s="819" t="s">
        <v>558</v>
      </c>
      <c r="C21" s="45" t="s">
        <v>1575</v>
      </c>
      <c r="D21" s="46"/>
      <c r="E21" s="43" t="s">
        <v>31</v>
      </c>
      <c r="F21" s="42">
        <v>1</v>
      </c>
      <c r="G21" s="796"/>
      <c r="H21" s="796"/>
      <c r="I21" s="796"/>
      <c r="J21" s="820"/>
      <c r="K21" s="3"/>
    </row>
    <row r="22" spans="2:11" ht="38.25">
      <c r="B22" s="819" t="s">
        <v>571</v>
      </c>
      <c r="C22" s="45" t="s">
        <v>1574</v>
      </c>
      <c r="D22" s="46"/>
      <c r="E22" s="43" t="s">
        <v>31</v>
      </c>
      <c r="F22" s="42">
        <v>1</v>
      </c>
      <c r="G22" s="796"/>
      <c r="H22" s="796"/>
      <c r="I22" s="796"/>
      <c r="J22" s="820"/>
      <c r="K22" s="3"/>
    </row>
    <row r="23" spans="2:11" ht="38.25">
      <c r="B23" s="819" t="s">
        <v>620</v>
      </c>
      <c r="C23" s="47" t="s">
        <v>1575</v>
      </c>
      <c r="D23" s="46"/>
      <c r="E23" s="43" t="s">
        <v>31</v>
      </c>
      <c r="F23" s="42">
        <v>1</v>
      </c>
      <c r="G23" s="796"/>
      <c r="H23" s="796"/>
      <c r="I23" s="796"/>
      <c r="J23" s="820"/>
      <c r="K23" s="3"/>
    </row>
    <row r="24" spans="2:11">
      <c r="B24" s="819" t="s">
        <v>658</v>
      </c>
      <c r="C24" s="45" t="s">
        <v>1576</v>
      </c>
      <c r="D24" s="46"/>
      <c r="E24" s="43" t="s">
        <v>51</v>
      </c>
      <c r="F24" s="42">
        <v>10</v>
      </c>
      <c r="G24" s="796"/>
      <c r="H24" s="796"/>
      <c r="I24" s="796"/>
      <c r="J24" s="820"/>
      <c r="K24" s="3"/>
    </row>
    <row r="25" spans="2:11">
      <c r="B25" s="819" t="s">
        <v>682</v>
      </c>
      <c r="C25" s="45" t="s">
        <v>1577</v>
      </c>
      <c r="D25" s="46"/>
      <c r="E25" s="43" t="s">
        <v>51</v>
      </c>
      <c r="F25" s="42">
        <v>10</v>
      </c>
      <c r="G25" s="796"/>
      <c r="H25" s="796"/>
      <c r="I25" s="796"/>
      <c r="J25" s="820"/>
      <c r="K25" s="3"/>
    </row>
    <row r="26" spans="2:11">
      <c r="B26" s="819" t="s">
        <v>711</v>
      </c>
      <c r="C26" s="45" t="s">
        <v>1578</v>
      </c>
      <c r="D26" s="46"/>
      <c r="E26" s="43" t="s">
        <v>51</v>
      </c>
      <c r="F26" s="42">
        <v>10</v>
      </c>
      <c r="G26" s="796"/>
      <c r="H26" s="796"/>
      <c r="I26" s="796"/>
      <c r="J26" s="820"/>
      <c r="K26" s="3"/>
    </row>
    <row r="27" spans="2:11">
      <c r="B27" s="819" t="s">
        <v>1084</v>
      </c>
      <c r="C27" s="45" t="s">
        <v>1579</v>
      </c>
      <c r="D27" s="46"/>
      <c r="E27" s="43" t="s">
        <v>51</v>
      </c>
      <c r="F27" s="42">
        <v>10</v>
      </c>
      <c r="G27" s="796"/>
      <c r="H27" s="796"/>
      <c r="I27" s="796"/>
      <c r="J27" s="820"/>
      <c r="K27" s="3"/>
    </row>
    <row r="28" spans="2:11">
      <c r="B28" s="819" t="s">
        <v>1171</v>
      </c>
      <c r="C28" s="45" t="s">
        <v>1580</v>
      </c>
      <c r="D28" s="46"/>
      <c r="E28" s="43" t="s">
        <v>51</v>
      </c>
      <c r="F28" s="42">
        <v>10</v>
      </c>
      <c r="G28" s="796"/>
      <c r="H28" s="796"/>
      <c r="I28" s="796"/>
      <c r="J28" s="820"/>
      <c r="K28" s="3"/>
    </row>
    <row r="29" spans="2:11">
      <c r="B29" s="819" t="s">
        <v>1213</v>
      </c>
      <c r="C29" s="45" t="s">
        <v>1581</v>
      </c>
      <c r="D29" s="46"/>
      <c r="E29" s="43" t="s">
        <v>51</v>
      </c>
      <c r="F29" s="42">
        <v>10</v>
      </c>
      <c r="G29" s="796"/>
      <c r="H29" s="796"/>
      <c r="I29" s="796"/>
      <c r="J29" s="820"/>
      <c r="K29" s="3"/>
    </row>
    <row r="30" spans="2:11">
      <c r="B30" s="819" t="s">
        <v>1233</v>
      </c>
      <c r="C30" s="45" t="s">
        <v>1582</v>
      </c>
      <c r="D30" s="46"/>
      <c r="E30" s="43" t="s">
        <v>51</v>
      </c>
      <c r="F30" s="42">
        <v>10</v>
      </c>
      <c r="G30" s="796"/>
      <c r="H30" s="796"/>
      <c r="I30" s="796"/>
      <c r="J30" s="820"/>
      <c r="K30" s="3"/>
    </row>
    <row r="31" spans="2:11">
      <c r="B31" s="819" t="s">
        <v>1241</v>
      </c>
      <c r="C31" s="45" t="s">
        <v>1583</v>
      </c>
      <c r="D31" s="46"/>
      <c r="E31" s="43" t="s">
        <v>51</v>
      </c>
      <c r="F31" s="42">
        <v>10</v>
      </c>
      <c r="G31" s="796"/>
      <c r="H31" s="796"/>
      <c r="I31" s="796"/>
      <c r="J31" s="820"/>
      <c r="K31" s="3"/>
    </row>
    <row r="32" spans="2:11">
      <c r="B32" s="819" t="s">
        <v>1247</v>
      </c>
      <c r="C32" s="45" t="s">
        <v>1584</v>
      </c>
      <c r="D32" s="46"/>
      <c r="E32" s="43" t="s">
        <v>51</v>
      </c>
      <c r="F32" s="42">
        <v>10</v>
      </c>
      <c r="G32" s="796"/>
      <c r="H32" s="796"/>
      <c r="I32" s="796"/>
      <c r="J32" s="820"/>
      <c r="K32" s="3"/>
    </row>
    <row r="33" spans="2:11">
      <c r="B33" s="819" t="s">
        <v>1585</v>
      </c>
      <c r="C33" s="45" t="s">
        <v>1586</v>
      </c>
      <c r="D33" s="46"/>
      <c r="E33" s="43" t="s">
        <v>51</v>
      </c>
      <c r="F33" s="42">
        <v>10</v>
      </c>
      <c r="G33" s="796"/>
      <c r="H33" s="796"/>
      <c r="I33" s="796"/>
      <c r="J33" s="820"/>
      <c r="K33" s="3"/>
    </row>
    <row r="34" spans="2:11">
      <c r="B34" s="819" t="s">
        <v>1587</v>
      </c>
      <c r="C34" s="45" t="s">
        <v>1588</v>
      </c>
      <c r="D34" s="46"/>
      <c r="E34" s="43" t="s">
        <v>51</v>
      </c>
      <c r="F34" s="42">
        <v>10</v>
      </c>
      <c r="G34" s="796"/>
      <c r="H34" s="796"/>
      <c r="I34" s="796"/>
      <c r="J34" s="820"/>
      <c r="K34" s="3"/>
    </row>
    <row r="35" spans="2:11">
      <c r="B35" s="819" t="s">
        <v>1589</v>
      </c>
      <c r="C35" s="45" t="s">
        <v>1590</v>
      </c>
      <c r="D35" s="46"/>
      <c r="E35" s="43" t="s">
        <v>51</v>
      </c>
      <c r="F35" s="42">
        <v>10</v>
      </c>
      <c r="G35" s="796"/>
      <c r="H35" s="796"/>
      <c r="I35" s="796"/>
      <c r="J35" s="820"/>
      <c r="K35" s="3"/>
    </row>
    <row r="36" spans="2:11" ht="63.75">
      <c r="B36" s="819" t="s">
        <v>1591</v>
      </c>
      <c r="C36" s="45" t="s">
        <v>555</v>
      </c>
      <c r="D36" s="46"/>
      <c r="E36" s="43" t="s">
        <v>31</v>
      </c>
      <c r="F36" s="42">
        <v>1</v>
      </c>
      <c r="G36" s="796"/>
      <c r="H36" s="796"/>
      <c r="I36" s="796"/>
      <c r="J36" s="820"/>
      <c r="K36" s="3"/>
    </row>
    <row r="37" spans="2:11" ht="38.25">
      <c r="B37" s="821">
        <v>30</v>
      </c>
      <c r="C37" s="104" t="s">
        <v>1592</v>
      </c>
      <c r="D37" s="105"/>
      <c r="E37" s="107" t="s">
        <v>31</v>
      </c>
      <c r="F37" s="106">
        <v>1</v>
      </c>
      <c r="G37" s="797"/>
      <c r="H37" s="797"/>
      <c r="I37" s="797"/>
      <c r="J37" s="822"/>
      <c r="K37" s="3"/>
    </row>
    <row r="38" spans="2:11">
      <c r="B38" s="823">
        <v>31</v>
      </c>
      <c r="C38" s="104" t="s">
        <v>1593</v>
      </c>
      <c r="D38" s="105"/>
      <c r="E38" s="107" t="s">
        <v>31</v>
      </c>
      <c r="F38" s="106">
        <v>1</v>
      </c>
      <c r="G38" s="797"/>
      <c r="H38" s="797"/>
      <c r="I38" s="797"/>
      <c r="J38" s="822"/>
      <c r="K38" s="3"/>
    </row>
    <row r="39" spans="2:11" ht="25.5">
      <c r="B39" s="823">
        <v>32</v>
      </c>
      <c r="C39" s="104" t="s">
        <v>1594</v>
      </c>
      <c r="D39" s="105"/>
      <c r="E39" s="107" t="s">
        <v>31</v>
      </c>
      <c r="F39" s="106">
        <v>1</v>
      </c>
      <c r="G39" s="797"/>
      <c r="H39" s="797"/>
      <c r="I39" s="797"/>
      <c r="J39" s="822"/>
      <c r="K39" s="3"/>
    </row>
    <row r="40" spans="2:11" ht="25.5">
      <c r="B40" s="823">
        <v>33</v>
      </c>
      <c r="C40" s="104" t="s">
        <v>1595</v>
      </c>
      <c r="D40" s="105"/>
      <c r="E40" s="107" t="s">
        <v>31</v>
      </c>
      <c r="F40" s="106">
        <v>1</v>
      </c>
      <c r="G40" s="797"/>
      <c r="H40" s="797"/>
      <c r="I40" s="797"/>
      <c r="J40" s="822"/>
      <c r="K40" s="3"/>
    </row>
    <row r="41" spans="2:11" ht="25.5">
      <c r="B41" s="823">
        <v>34</v>
      </c>
      <c r="C41" s="104" t="s">
        <v>1596</v>
      </c>
      <c r="D41" s="105"/>
      <c r="E41" s="107" t="s">
        <v>31</v>
      </c>
      <c r="F41" s="106">
        <v>2</v>
      </c>
      <c r="G41" s="797"/>
      <c r="H41" s="797"/>
      <c r="I41" s="797"/>
      <c r="J41" s="822"/>
      <c r="K41" s="3"/>
    </row>
    <row r="42" spans="2:11" ht="25.5">
      <c r="B42" s="823">
        <v>35</v>
      </c>
      <c r="C42" s="104" t="s">
        <v>1597</v>
      </c>
      <c r="D42" s="105"/>
      <c r="E42" s="107" t="s">
        <v>31</v>
      </c>
      <c r="F42" s="106">
        <v>1</v>
      </c>
      <c r="G42" s="797"/>
      <c r="H42" s="797"/>
      <c r="I42" s="797"/>
      <c r="J42" s="822"/>
      <c r="K42" s="3"/>
    </row>
    <row r="43" spans="2:11" ht="25.5">
      <c r="B43" s="823">
        <v>36</v>
      </c>
      <c r="C43" s="105" t="s">
        <v>1598</v>
      </c>
      <c r="D43" s="105"/>
      <c r="E43" s="107" t="s">
        <v>31</v>
      </c>
      <c r="F43" s="106">
        <v>2</v>
      </c>
      <c r="G43" s="797"/>
      <c r="H43" s="797"/>
      <c r="I43" s="797"/>
      <c r="J43" s="822"/>
      <c r="K43" s="3"/>
    </row>
    <row r="44" spans="2:11">
      <c r="B44" s="823">
        <v>37</v>
      </c>
      <c r="C44" s="105" t="s">
        <v>1599</v>
      </c>
      <c r="D44" s="105"/>
      <c r="E44" s="107" t="s">
        <v>31</v>
      </c>
      <c r="F44" s="106">
        <v>1</v>
      </c>
      <c r="G44" s="797"/>
      <c r="H44" s="797"/>
      <c r="I44" s="797"/>
      <c r="J44" s="822"/>
      <c r="K44" s="3"/>
    </row>
    <row r="45" spans="2:11">
      <c r="B45" s="823">
        <v>38</v>
      </c>
      <c r="C45" s="105" t="s">
        <v>1600</v>
      </c>
      <c r="D45" s="105"/>
      <c r="E45" s="107" t="s">
        <v>31</v>
      </c>
      <c r="F45" s="106">
        <v>2</v>
      </c>
      <c r="G45" s="797"/>
      <c r="H45" s="797"/>
      <c r="I45" s="797"/>
      <c r="J45" s="822"/>
      <c r="K45" s="3"/>
    </row>
    <row r="46" spans="2:11" ht="25.5">
      <c r="B46" s="823">
        <v>39</v>
      </c>
      <c r="C46" s="104" t="s">
        <v>1601</v>
      </c>
      <c r="D46" s="105"/>
      <c r="E46" s="107" t="s">
        <v>31</v>
      </c>
      <c r="F46" s="106">
        <v>1</v>
      </c>
      <c r="G46" s="797"/>
      <c r="H46" s="797"/>
      <c r="I46" s="797"/>
      <c r="J46" s="822"/>
      <c r="K46" s="3"/>
    </row>
    <row r="47" spans="2:11" ht="13.5" thickBot="1">
      <c r="B47" s="824">
        <v>40</v>
      </c>
      <c r="C47" s="825" t="s">
        <v>1602</v>
      </c>
      <c r="D47" s="825"/>
      <c r="E47" s="827" t="s">
        <v>31</v>
      </c>
      <c r="F47" s="826">
        <v>1</v>
      </c>
      <c r="G47" s="828"/>
      <c r="H47" s="828"/>
      <c r="I47" s="828"/>
      <c r="J47" s="829"/>
      <c r="K47" s="3"/>
    </row>
    <row r="48" spans="2:11" ht="37.5" customHeight="1" thickBot="1">
      <c r="B48" s="806"/>
      <c r="C48" s="807" t="s">
        <v>1603</v>
      </c>
      <c r="D48" s="807"/>
      <c r="E48" s="809"/>
      <c r="F48" s="808"/>
      <c r="G48" s="810"/>
      <c r="H48" s="810"/>
      <c r="I48" s="810"/>
      <c r="J48" s="811"/>
      <c r="K48" s="3"/>
    </row>
    <row r="49" spans="2:11" ht="10.35" customHeight="1">
      <c r="B49" s="798"/>
      <c r="C49" s="1"/>
      <c r="D49" s="1"/>
      <c r="E49" s="777"/>
      <c r="F49" s="777"/>
      <c r="G49" s="3"/>
      <c r="H49" s="3"/>
      <c r="I49" s="3"/>
      <c r="J49" s="3"/>
      <c r="K49" s="3"/>
    </row>
    <row r="50" spans="2:11">
      <c r="B50" s="798"/>
      <c r="C50" s="1"/>
      <c r="D50" s="1"/>
      <c r="E50" s="777"/>
      <c r="F50" s="777"/>
      <c r="G50" s="3"/>
      <c r="H50" s="3"/>
      <c r="I50" s="3"/>
      <c r="J50" s="3"/>
      <c r="K50" s="3"/>
    </row>
    <row r="51" spans="2:11" ht="54.95" customHeight="1">
      <c r="B51" s="798"/>
      <c r="C51" s="1"/>
      <c r="D51" s="1"/>
      <c r="E51" s="777"/>
      <c r="F51" s="777"/>
      <c r="G51" s="3"/>
      <c r="H51" s="3"/>
      <c r="I51" s="3"/>
      <c r="J51" s="3"/>
      <c r="K51" s="3"/>
    </row>
    <row r="52" spans="2:11">
      <c r="B52" s="798"/>
      <c r="C52" s="1"/>
      <c r="D52" s="1"/>
      <c r="E52" s="777"/>
      <c r="F52" s="777"/>
      <c r="G52" s="3"/>
      <c r="H52" s="3"/>
      <c r="I52" s="3"/>
      <c r="J52" s="3"/>
      <c r="K52" s="3"/>
    </row>
    <row r="53" spans="2:11" ht="54.95" customHeight="1">
      <c r="B53" s="798"/>
      <c r="C53" s="1"/>
      <c r="D53" s="1"/>
      <c r="E53" s="777"/>
      <c r="F53" s="777"/>
      <c r="G53" s="3"/>
      <c r="H53" s="3"/>
      <c r="I53" s="3"/>
      <c r="J53" s="3"/>
      <c r="K53" s="3"/>
    </row>
    <row r="54" spans="2:11">
      <c r="B54" s="798"/>
      <c r="C54" s="1"/>
      <c r="D54" s="1"/>
      <c r="E54" s="777"/>
      <c r="F54" s="777"/>
      <c r="G54" s="3"/>
      <c r="H54" s="3"/>
      <c r="I54" s="3"/>
      <c r="J54" s="3"/>
      <c r="K54" s="3"/>
    </row>
    <row r="55" spans="2:11" ht="54.95" customHeight="1">
      <c r="B55" s="798"/>
      <c r="C55" s="1"/>
      <c r="D55" s="1"/>
      <c r="E55" s="777"/>
      <c r="F55" s="777"/>
      <c r="G55" s="3"/>
      <c r="H55" s="3"/>
      <c r="I55" s="3"/>
      <c r="J55" s="3"/>
      <c r="K55" s="3"/>
    </row>
    <row r="56" spans="2:11">
      <c r="B56" s="798"/>
      <c r="C56" s="1"/>
      <c r="D56" s="1"/>
      <c r="E56" s="777"/>
      <c r="F56" s="777"/>
      <c r="G56" s="3"/>
      <c r="H56" s="3"/>
      <c r="I56" s="3"/>
      <c r="J56" s="3"/>
      <c r="K56" s="3"/>
    </row>
    <row r="57" spans="2:11" ht="54.95" customHeight="1">
      <c r="B57" s="798"/>
      <c r="C57" s="1"/>
      <c r="D57" s="1"/>
      <c r="E57" s="777"/>
      <c r="F57" s="777"/>
      <c r="G57" s="3"/>
      <c r="H57" s="3"/>
      <c r="I57" s="3"/>
      <c r="J57" s="3"/>
      <c r="K57" s="3"/>
    </row>
    <row r="58" spans="2:11">
      <c r="B58" s="798"/>
      <c r="C58" s="1"/>
      <c r="D58" s="1"/>
      <c r="E58" s="777"/>
      <c r="F58" s="777"/>
      <c r="G58" s="3"/>
      <c r="H58" s="3"/>
      <c r="I58" s="3"/>
      <c r="J58" s="3"/>
      <c r="K58" s="3"/>
    </row>
    <row r="59" spans="2:11" ht="54.95" customHeight="1">
      <c r="B59" s="798"/>
      <c r="C59" s="1"/>
      <c r="D59" s="1"/>
      <c r="E59" s="777"/>
      <c r="F59" s="777"/>
      <c r="G59" s="3"/>
      <c r="H59" s="3"/>
      <c r="I59" s="3"/>
      <c r="J59" s="3"/>
      <c r="K59" s="3"/>
    </row>
    <row r="60" spans="2:11">
      <c r="B60" s="798"/>
      <c r="C60" s="1"/>
      <c r="D60" s="1"/>
      <c r="E60" s="777"/>
      <c r="F60" s="777"/>
      <c r="G60" s="3"/>
      <c r="H60" s="3"/>
      <c r="I60" s="3"/>
      <c r="J60" s="3"/>
      <c r="K60" s="3"/>
    </row>
    <row r="61" spans="2:11" ht="54.95" customHeight="1">
      <c r="B61" s="798"/>
      <c r="C61" s="1"/>
      <c r="D61" s="1"/>
      <c r="E61" s="777"/>
      <c r="F61" s="777"/>
      <c r="G61" s="3"/>
      <c r="H61" s="3"/>
      <c r="I61" s="3"/>
      <c r="J61" s="3"/>
      <c r="K61" s="3"/>
    </row>
    <row r="62" spans="2:11">
      <c r="B62" s="798"/>
      <c r="C62" s="1"/>
      <c r="D62" s="1"/>
      <c r="E62" s="777"/>
      <c r="F62" s="777"/>
      <c r="G62" s="3"/>
      <c r="H62" s="3"/>
      <c r="I62" s="3"/>
      <c r="J62" s="3"/>
      <c r="K62" s="3"/>
    </row>
    <row r="63" spans="2:11" ht="54.95" customHeight="1">
      <c r="B63" s="798"/>
      <c r="C63" s="1"/>
      <c r="D63" s="1"/>
      <c r="E63" s="777"/>
      <c r="F63" s="777"/>
      <c r="G63" s="3"/>
      <c r="H63" s="3"/>
      <c r="I63" s="3"/>
      <c r="J63" s="3"/>
      <c r="K63" s="3"/>
    </row>
    <row r="64" spans="2:11">
      <c r="B64" s="798"/>
      <c r="C64" s="1"/>
      <c r="D64" s="1"/>
      <c r="E64" s="777"/>
      <c r="F64" s="777"/>
      <c r="G64" s="3"/>
      <c r="H64" s="3"/>
      <c r="I64" s="3"/>
      <c r="J64" s="3"/>
      <c r="K64" s="3"/>
    </row>
    <row r="65" spans="2:11" ht="54.95" customHeight="1">
      <c r="B65" s="798"/>
      <c r="C65" s="1"/>
      <c r="D65" s="1"/>
      <c r="E65" s="777"/>
      <c r="F65" s="777"/>
      <c r="G65" s="3"/>
      <c r="H65" s="3"/>
      <c r="I65" s="3"/>
      <c r="J65" s="3"/>
      <c r="K65" s="3"/>
    </row>
    <row r="66" spans="2:11">
      <c r="B66" s="798"/>
      <c r="C66" s="1"/>
      <c r="D66" s="1"/>
      <c r="E66" s="777"/>
      <c r="F66" s="777"/>
      <c r="G66" s="3"/>
      <c r="H66" s="3"/>
      <c r="I66" s="3"/>
      <c r="J66" s="3"/>
      <c r="K66" s="3"/>
    </row>
    <row r="67" spans="2:11" ht="54.95" customHeight="1">
      <c r="B67" s="798"/>
      <c r="C67" s="1"/>
      <c r="D67" s="1"/>
      <c r="E67" s="777"/>
      <c r="F67" s="777"/>
      <c r="G67" s="3"/>
      <c r="H67" s="3"/>
      <c r="I67" s="3"/>
      <c r="J67" s="3"/>
      <c r="K67" s="3"/>
    </row>
    <row r="68" spans="2:11">
      <c r="B68" s="798"/>
      <c r="C68" s="1"/>
      <c r="D68" s="1"/>
      <c r="E68" s="777"/>
      <c r="F68" s="777"/>
      <c r="G68" s="3"/>
      <c r="H68" s="3"/>
      <c r="I68" s="3"/>
      <c r="J68" s="3"/>
      <c r="K68" s="3"/>
    </row>
    <row r="69" spans="2:11" ht="54.95" customHeight="1">
      <c r="B69" s="798"/>
      <c r="C69" s="1"/>
      <c r="D69" s="1"/>
      <c r="E69" s="777"/>
      <c r="F69" s="777"/>
      <c r="G69" s="3"/>
      <c r="H69" s="3"/>
      <c r="I69" s="3"/>
      <c r="J69" s="3"/>
      <c r="K69" s="3"/>
    </row>
    <row r="70" spans="2:11">
      <c r="B70" s="798"/>
      <c r="C70" s="1"/>
      <c r="D70" s="1"/>
      <c r="E70" s="777"/>
      <c r="F70" s="777"/>
      <c r="G70" s="3"/>
      <c r="H70" s="3"/>
      <c r="I70" s="3"/>
      <c r="J70" s="3"/>
      <c r="K70" s="3"/>
    </row>
    <row r="71" spans="2:11" ht="54.95" customHeight="1">
      <c r="B71" s="798"/>
      <c r="C71" s="1"/>
      <c r="D71" s="1"/>
      <c r="E71" s="777"/>
      <c r="F71" s="777"/>
      <c r="G71" s="3"/>
      <c r="H71" s="3"/>
      <c r="I71" s="3"/>
      <c r="J71" s="3"/>
      <c r="K71" s="3"/>
    </row>
    <row r="72" spans="2:11">
      <c r="B72" s="798"/>
      <c r="C72" s="1"/>
      <c r="D72" s="1"/>
      <c r="E72" s="777"/>
      <c r="F72" s="777"/>
      <c r="G72" s="3"/>
      <c r="H72" s="3"/>
      <c r="I72" s="3"/>
      <c r="J72" s="3"/>
      <c r="K72" s="3"/>
    </row>
    <row r="73" spans="2:11" ht="54.95" customHeight="1">
      <c r="B73" s="798"/>
      <c r="C73" s="1"/>
      <c r="D73" s="1"/>
      <c r="E73" s="777"/>
      <c r="F73" s="777"/>
      <c r="G73" s="3"/>
      <c r="H73" s="3"/>
      <c r="I73" s="3"/>
      <c r="J73" s="3"/>
      <c r="K73" s="3"/>
    </row>
    <row r="74" spans="2:11">
      <c r="B74" s="798"/>
      <c r="C74" s="1"/>
      <c r="D74" s="1"/>
      <c r="E74" s="777"/>
      <c r="F74" s="777"/>
      <c r="G74" s="3"/>
      <c r="H74" s="3"/>
      <c r="I74" s="3"/>
      <c r="J74" s="3"/>
      <c r="K74" s="3"/>
    </row>
    <row r="75" spans="2:11" ht="54.95" customHeight="1">
      <c r="B75" s="798"/>
      <c r="C75" s="1"/>
      <c r="D75" s="1"/>
      <c r="E75" s="777"/>
      <c r="F75" s="777"/>
      <c r="G75" s="3"/>
      <c r="H75" s="3"/>
      <c r="I75" s="3"/>
      <c r="J75" s="3"/>
      <c r="K75" s="3"/>
    </row>
    <row r="76" spans="2:11">
      <c r="B76" s="798"/>
      <c r="C76" s="1"/>
      <c r="D76" s="1"/>
      <c r="E76" s="777"/>
      <c r="F76" s="777"/>
      <c r="G76" s="3"/>
      <c r="H76" s="3"/>
      <c r="I76" s="3"/>
      <c r="J76" s="3"/>
      <c r="K76" s="3"/>
    </row>
    <row r="77" spans="2:11">
      <c r="B77" s="798"/>
      <c r="C77" s="1"/>
      <c r="D77" s="1"/>
      <c r="E77" s="777"/>
      <c r="F77" s="777"/>
      <c r="G77" s="3"/>
      <c r="H77" s="3"/>
      <c r="I77" s="3"/>
      <c r="J77" s="3"/>
      <c r="K77" s="3"/>
    </row>
    <row r="78" spans="2:11">
      <c r="B78" s="798"/>
      <c r="C78" s="1"/>
      <c r="D78" s="1"/>
      <c r="E78" s="777"/>
      <c r="F78" s="777"/>
      <c r="G78" s="3"/>
      <c r="H78" s="3"/>
      <c r="I78" s="3"/>
      <c r="J78" s="3"/>
      <c r="K78" s="3"/>
    </row>
    <row r="79" spans="2:11">
      <c r="B79" s="798"/>
      <c r="C79" s="1"/>
      <c r="D79" s="1"/>
      <c r="E79" s="777"/>
      <c r="F79" s="777"/>
      <c r="G79" s="3"/>
      <c r="H79" s="3"/>
      <c r="I79" s="3"/>
      <c r="J79" s="3"/>
      <c r="K79" s="3"/>
    </row>
    <row r="80" spans="2:11">
      <c r="B80" s="798"/>
      <c r="C80" s="1"/>
      <c r="D80" s="1"/>
      <c r="E80" s="777"/>
      <c r="F80" s="777"/>
      <c r="G80" s="3"/>
      <c r="H80" s="3"/>
      <c r="I80" s="3"/>
      <c r="J80" s="3"/>
      <c r="K80" s="3"/>
    </row>
    <row r="81" spans="2:11" ht="54.95" customHeight="1">
      <c r="B81" s="798"/>
      <c r="C81" s="1"/>
      <c r="D81" s="1"/>
      <c r="E81" s="777"/>
      <c r="F81" s="777"/>
      <c r="G81" s="3"/>
      <c r="H81" s="3"/>
      <c r="I81" s="3"/>
      <c r="J81" s="3"/>
      <c r="K81" s="3"/>
    </row>
    <row r="82" spans="2:11">
      <c r="B82" s="798"/>
      <c r="C82" s="1"/>
      <c r="D82" s="1"/>
      <c r="E82" s="777"/>
      <c r="F82" s="777"/>
      <c r="G82" s="3"/>
      <c r="H82" s="3"/>
      <c r="I82" s="3"/>
      <c r="J82" s="3"/>
      <c r="K82" s="3"/>
    </row>
    <row r="83" spans="2:11" ht="54.95" customHeight="1">
      <c r="B83" s="798"/>
      <c r="C83" s="1"/>
      <c r="D83" s="1"/>
      <c r="E83" s="777"/>
      <c r="F83" s="777"/>
      <c r="G83" s="3"/>
      <c r="H83" s="3"/>
      <c r="I83" s="3"/>
      <c r="J83" s="3"/>
      <c r="K83" s="3"/>
    </row>
    <row r="84" spans="2:11">
      <c r="B84" s="798"/>
      <c r="C84" s="1"/>
      <c r="D84" s="1"/>
      <c r="E84" s="777"/>
      <c r="F84" s="777"/>
      <c r="G84" s="3"/>
      <c r="H84" s="3"/>
      <c r="I84" s="3"/>
      <c r="J84" s="3"/>
      <c r="K84" s="3"/>
    </row>
    <row r="85" spans="2:11" ht="54.95" customHeight="1">
      <c r="B85" s="798"/>
      <c r="C85" s="1"/>
      <c r="D85" s="1"/>
      <c r="E85" s="777"/>
      <c r="F85" s="777"/>
      <c r="G85" s="3"/>
      <c r="H85" s="3"/>
      <c r="I85" s="3"/>
      <c r="J85" s="3"/>
      <c r="K85" s="3"/>
    </row>
    <row r="86" spans="2:11">
      <c r="B86" s="798"/>
      <c r="C86" s="1"/>
      <c r="D86" s="1"/>
      <c r="E86" s="777"/>
      <c r="F86" s="777"/>
      <c r="G86" s="3"/>
      <c r="H86" s="3"/>
      <c r="I86" s="3"/>
      <c r="J86" s="3"/>
      <c r="K86" s="3"/>
    </row>
    <row r="87" spans="2:11" ht="54.95" customHeight="1">
      <c r="B87" s="798"/>
      <c r="C87" s="1"/>
      <c r="D87" s="1"/>
      <c r="E87" s="777"/>
      <c r="F87" s="777"/>
      <c r="G87" s="3"/>
      <c r="H87" s="3"/>
      <c r="I87" s="3"/>
      <c r="J87" s="3"/>
      <c r="K87" s="3"/>
    </row>
    <row r="88" spans="2:11">
      <c r="B88" s="798"/>
      <c r="C88" s="1"/>
      <c r="D88" s="1"/>
      <c r="E88" s="777"/>
      <c r="F88" s="777"/>
      <c r="G88" s="3"/>
      <c r="H88" s="3"/>
      <c r="I88" s="3"/>
      <c r="J88" s="3"/>
      <c r="K88" s="3"/>
    </row>
    <row r="89" spans="2:11" ht="54.95" customHeight="1">
      <c r="B89" s="798"/>
      <c r="C89" s="1"/>
      <c r="D89" s="1"/>
      <c r="E89" s="777"/>
      <c r="F89" s="777"/>
      <c r="G89" s="3"/>
      <c r="H89" s="3"/>
      <c r="I89" s="3"/>
      <c r="J89" s="3"/>
      <c r="K89" s="3"/>
    </row>
    <row r="90" spans="2:11">
      <c r="B90" s="798"/>
      <c r="C90" s="1"/>
      <c r="D90" s="1"/>
      <c r="E90" s="777"/>
      <c r="F90" s="777"/>
      <c r="G90" s="3"/>
      <c r="H90" s="3"/>
      <c r="I90" s="3"/>
      <c r="J90" s="3"/>
      <c r="K90" s="3"/>
    </row>
    <row r="91" spans="2:11" ht="54.95" customHeight="1">
      <c r="B91" s="798"/>
      <c r="C91" s="1"/>
      <c r="D91" s="1"/>
      <c r="E91" s="777"/>
      <c r="F91" s="777"/>
      <c r="G91" s="3"/>
      <c r="H91" s="3"/>
      <c r="I91" s="3"/>
      <c r="J91" s="3"/>
      <c r="K91" s="3"/>
    </row>
    <row r="92" spans="2:11">
      <c r="B92" s="798"/>
      <c r="C92" s="1"/>
      <c r="D92" s="1"/>
      <c r="E92" s="777"/>
      <c r="F92" s="777"/>
      <c r="G92" s="3"/>
      <c r="H92" s="3"/>
      <c r="I92" s="3"/>
      <c r="J92" s="3"/>
      <c r="K92" s="3"/>
    </row>
    <row r="93" spans="2:11" ht="54.95" customHeight="1">
      <c r="B93" s="798"/>
      <c r="C93" s="1"/>
      <c r="D93" s="1"/>
      <c r="E93" s="777"/>
      <c r="F93" s="777"/>
      <c r="G93" s="3"/>
      <c r="H93" s="3"/>
      <c r="I93" s="3"/>
      <c r="J93" s="3"/>
      <c r="K93" s="3"/>
    </row>
    <row r="94" spans="2:11">
      <c r="B94" s="798"/>
      <c r="C94" s="1"/>
      <c r="D94" s="1"/>
      <c r="E94" s="777"/>
      <c r="F94" s="777"/>
      <c r="G94" s="3"/>
      <c r="H94" s="3"/>
      <c r="I94" s="3"/>
      <c r="J94" s="3"/>
      <c r="K94" s="3"/>
    </row>
    <row r="95" spans="2:11" ht="54.95" customHeight="1">
      <c r="B95" s="798"/>
      <c r="C95" s="1"/>
      <c r="D95" s="1"/>
      <c r="E95" s="777"/>
      <c r="F95" s="777"/>
      <c r="G95" s="3"/>
      <c r="H95" s="3"/>
      <c r="I95" s="3"/>
      <c r="J95" s="3"/>
      <c r="K95" s="3"/>
    </row>
    <row r="97" ht="54.95" customHeight="1"/>
    <row r="99" ht="54.95" customHeight="1"/>
    <row r="101" ht="54.95" customHeight="1"/>
    <row r="103" ht="54.95" customHeight="1"/>
    <row r="105" ht="54.95" customHeight="1"/>
    <row r="109" ht="54.95" customHeight="1"/>
    <row r="111" ht="54.95" customHeight="1"/>
    <row r="113" ht="54.95" customHeight="1"/>
    <row r="115" ht="54.95" customHeight="1"/>
    <row r="117" ht="54.95" customHeight="1"/>
    <row r="121" ht="54.95" customHeight="1"/>
    <row r="123" ht="54.95" customHeight="1"/>
    <row r="125" ht="54.95" customHeight="1"/>
    <row r="127" ht="54.95" customHeight="1"/>
    <row r="129" ht="54.95" customHeight="1"/>
    <row r="131" ht="54.95" customHeight="1"/>
    <row r="133" ht="54.95" customHeight="1"/>
    <row r="135" ht="54.95" customHeight="1"/>
    <row r="137" ht="54.95" customHeight="1"/>
    <row r="139" ht="54.95" customHeight="1"/>
    <row r="141" ht="54.95" customHeight="1"/>
    <row r="147" ht="54.95" customHeight="1"/>
    <row r="149" ht="54.95" customHeight="1"/>
    <row r="151" ht="54.95" customHeight="1"/>
    <row r="157" ht="54.95" customHeight="1"/>
    <row r="159" ht="54.95" customHeight="1"/>
    <row r="165" spans="2:19" ht="54.95" customHeight="1"/>
    <row r="167" spans="2:19" ht="54.95" customHeight="1"/>
    <row r="169" spans="2:19" ht="54.95" customHeight="1"/>
    <row r="171" spans="2:19" ht="54.95" customHeight="1"/>
    <row r="173" spans="2:19" ht="54.95" customHeight="1"/>
    <row r="175" spans="2:19" ht="54.95" customHeight="1"/>
    <row r="176" spans="2:19">
      <c r="B176" s="800"/>
      <c r="C176" s="801"/>
      <c r="D176" s="801"/>
      <c r="E176" s="802"/>
      <c r="F176" s="802"/>
      <c r="G176" s="803"/>
      <c r="H176" s="803"/>
      <c r="I176" s="803"/>
      <c r="J176" s="803"/>
      <c r="K176" s="804"/>
      <c r="L176" s="805"/>
      <c r="M176" s="805"/>
      <c r="N176" s="805"/>
      <c r="O176" s="805"/>
      <c r="P176" s="805"/>
      <c r="Q176" s="805"/>
      <c r="R176" s="805"/>
      <c r="S176" s="805"/>
    </row>
    <row r="181" ht="54.95" customHeight="1"/>
    <row r="183" ht="54.95" customHeight="1"/>
    <row r="189" ht="54.95" customHeight="1"/>
    <row r="191" ht="54.95" customHeight="1"/>
    <row r="193" ht="54.95" customHeight="1"/>
    <row r="199" ht="54.95" customHeight="1"/>
    <row r="201" ht="54.95" customHeight="1"/>
    <row r="203" ht="54.95" customHeight="1"/>
    <row r="205" ht="54.95" customHeight="1"/>
    <row r="207" ht="54.95" customHeight="1"/>
    <row r="209" ht="54.95" customHeight="1"/>
    <row r="211" ht="54.95" customHeight="1"/>
    <row r="213" ht="54.95" customHeight="1"/>
    <row r="215" ht="54.95" customHeight="1"/>
    <row r="217" ht="54.95" customHeight="1"/>
    <row r="219" ht="54.95" customHeight="1"/>
    <row r="221" ht="54.95" customHeight="1"/>
    <row r="223" ht="54.95" customHeight="1"/>
    <row r="225" ht="54.95" customHeight="1"/>
    <row r="227" ht="54.95" customHeight="1"/>
    <row r="229" ht="54.95" customHeight="1"/>
    <row r="231" ht="54.95" customHeight="1"/>
    <row r="233" ht="54.95" customHeight="1"/>
    <row r="235" ht="54.95" customHeight="1"/>
    <row r="237" ht="54.95" customHeight="1"/>
    <row r="239" ht="54.95" customHeight="1"/>
    <row r="241" ht="54.95" customHeight="1"/>
    <row r="243" ht="54.95" customHeight="1"/>
    <row r="245" ht="54.95" customHeight="1"/>
    <row r="247" ht="54.95" customHeight="1"/>
    <row r="249" ht="54.95" customHeight="1"/>
    <row r="251" ht="54.95" customHeight="1"/>
    <row r="257" ht="54.95" customHeight="1"/>
    <row r="259" ht="54.95" customHeight="1"/>
    <row r="261" ht="54.95" customHeight="1"/>
    <row r="263" ht="54.95" customHeight="1"/>
    <row r="265" ht="54.95" customHeight="1"/>
    <row r="267" ht="54.95" customHeight="1"/>
    <row r="269" ht="54.95" customHeight="1"/>
    <row r="275" ht="54.95" customHeight="1"/>
    <row r="277" ht="54.95" customHeight="1"/>
    <row r="279" ht="54.95" customHeight="1"/>
    <row r="283" ht="54.95" customHeight="1"/>
    <row r="285" ht="54.95" customHeight="1"/>
    <row r="287" ht="54.95" customHeight="1"/>
    <row r="289" ht="54.95" customHeight="1"/>
    <row r="291" ht="54.95" customHeight="1"/>
    <row r="293" ht="54.95" customHeight="1"/>
    <row r="299" ht="54.95" customHeight="1"/>
    <row r="301" ht="54.95" customHeight="1"/>
    <row r="303" ht="54.95" customHeight="1"/>
    <row r="305" ht="54.95" customHeight="1"/>
    <row r="307" ht="54.95" customHeight="1"/>
    <row r="309" ht="54.95" customHeight="1"/>
    <row r="311" ht="54.95" customHeight="1"/>
    <row r="313" ht="54.95" customHeight="1"/>
    <row r="315" ht="54.95" customHeight="1"/>
    <row r="317" ht="54.95" customHeight="1"/>
    <row r="319" ht="54.95" customHeight="1"/>
    <row r="321" ht="54.95" customHeight="1"/>
    <row r="323" ht="54.95" customHeight="1"/>
    <row r="325" ht="54.95" customHeight="1"/>
    <row r="327" ht="54.95" customHeight="1"/>
    <row r="329" ht="54.95" customHeight="1"/>
    <row r="331" ht="54.95" customHeight="1"/>
    <row r="338" ht="54.95" customHeight="1"/>
    <row r="340" ht="54.95" customHeight="1"/>
    <row r="342" ht="54.95" customHeight="1"/>
    <row r="344" ht="54.95" customHeight="1"/>
    <row r="346" ht="54.95" customHeight="1"/>
    <row r="348" ht="54.95" customHeight="1"/>
    <row r="350" ht="54.95" customHeight="1"/>
    <row r="352" ht="54.95" customHeight="1"/>
    <row r="354" ht="54.95" customHeight="1"/>
    <row r="356" ht="54.95" customHeight="1"/>
    <row r="358" ht="54.95" customHeight="1"/>
    <row r="360" ht="54.95" customHeight="1"/>
    <row r="362" ht="54.95" customHeight="1"/>
    <row r="364" ht="54.95" customHeight="1"/>
    <row r="366" ht="54.95" customHeight="1"/>
    <row r="368" ht="54.95" customHeight="1"/>
    <row r="370" spans="2:19" ht="54.95" customHeight="1"/>
    <row r="372" spans="2:19" ht="54.95" customHeight="1"/>
    <row r="373" spans="2:19">
      <c r="B373" s="800"/>
      <c r="C373" s="801"/>
      <c r="D373" s="801"/>
      <c r="E373" s="802"/>
      <c r="F373" s="802"/>
      <c r="G373" s="803"/>
      <c r="H373" s="803"/>
      <c r="I373" s="803"/>
      <c r="J373" s="803"/>
      <c r="K373" s="804"/>
      <c r="L373" s="805"/>
      <c r="M373" s="805"/>
      <c r="N373" s="805"/>
      <c r="O373" s="805"/>
      <c r="P373" s="805"/>
      <c r="Q373" s="805"/>
      <c r="R373" s="805"/>
      <c r="S373" s="805"/>
    </row>
    <row r="374" spans="2:19">
      <c r="B374" s="800"/>
      <c r="C374" s="801"/>
      <c r="D374" s="801"/>
      <c r="E374" s="802"/>
      <c r="F374" s="802"/>
      <c r="G374" s="803"/>
      <c r="H374" s="803"/>
      <c r="I374" s="803"/>
      <c r="J374" s="803"/>
      <c r="K374" s="804"/>
      <c r="L374" s="805"/>
      <c r="M374" s="805"/>
      <c r="N374" s="805"/>
      <c r="O374" s="805"/>
      <c r="P374" s="805"/>
      <c r="Q374" s="805"/>
      <c r="R374" s="805"/>
      <c r="S374" s="805"/>
    </row>
    <row r="375" spans="2:19">
      <c r="B375" s="800"/>
      <c r="C375" s="801"/>
      <c r="D375" s="801"/>
      <c r="E375" s="802"/>
      <c r="F375" s="802"/>
      <c r="G375" s="803"/>
      <c r="H375" s="803"/>
      <c r="I375" s="803"/>
      <c r="J375" s="803"/>
      <c r="K375" s="804"/>
      <c r="L375" s="805"/>
      <c r="M375" s="805"/>
      <c r="N375" s="805"/>
      <c r="O375" s="805"/>
      <c r="P375" s="805"/>
      <c r="Q375" s="805"/>
      <c r="R375" s="805"/>
      <c r="S375" s="805"/>
    </row>
    <row r="376" spans="2:19">
      <c r="B376" s="800"/>
      <c r="C376" s="801"/>
      <c r="D376" s="801"/>
      <c r="E376" s="802"/>
      <c r="F376" s="802"/>
      <c r="G376" s="803"/>
      <c r="H376" s="803"/>
      <c r="I376" s="803"/>
      <c r="J376" s="803"/>
      <c r="K376" s="804"/>
      <c r="L376" s="805"/>
      <c r="M376" s="805"/>
      <c r="N376" s="805"/>
      <c r="O376" s="805"/>
      <c r="P376" s="805"/>
      <c r="Q376" s="805"/>
      <c r="R376" s="805"/>
      <c r="S376" s="805"/>
    </row>
    <row r="377" spans="2:19">
      <c r="B377" s="800"/>
      <c r="C377" s="801"/>
      <c r="D377" s="801"/>
      <c r="E377" s="802"/>
      <c r="F377" s="802"/>
      <c r="G377" s="803"/>
      <c r="H377" s="803"/>
      <c r="I377" s="803"/>
      <c r="J377" s="803"/>
      <c r="K377" s="804"/>
      <c r="L377" s="805"/>
      <c r="M377" s="805"/>
      <c r="N377" s="805"/>
      <c r="O377" s="805"/>
      <c r="P377" s="805"/>
      <c r="Q377" s="805"/>
      <c r="R377" s="805"/>
      <c r="S377" s="805"/>
    </row>
  </sheetData>
  <mergeCells count="1">
    <mergeCell ref="I5:J5"/>
  </mergeCells>
  <printOptions horizontalCentered="1"/>
  <pageMargins left="0.25" right="0.25" top="0.75" bottom="0.75" header="0.3" footer="0.3"/>
  <pageSetup paperSize="9" scale="51" orientation="portrait" r:id="rId1"/>
  <headerFooter>
    <oddHeader xml:space="preserve">&amp;L&amp;"Arial,Fett"SCHEDULE NO. 6
RECOMMENDED TOOLS AND SPARE PARTS&amp;C&amp;"Arial,Fett"
&amp;R  Page &amp;P </oddHeader>
    <oddFooter xml:space="preserve">&amp;LSection IV – Bidding Forms 
Price Schedules
Bills of Quantities
&amp;CKETRACO/PT/019/2020
&amp;R                        
Name of Bidder                                        Signature of Bidder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L653"/>
  <sheetViews>
    <sheetView view="pageBreakPreview" topLeftCell="A192" zoomScale="160" zoomScaleNormal="100" zoomScaleSheetLayoutView="160" zoomScalePageLayoutView="85" workbookViewId="0">
      <selection activeCell="C6" sqref="C6"/>
    </sheetView>
  </sheetViews>
  <sheetFormatPr defaultColWidth="5.42578125" defaultRowHeight="12.75"/>
  <cols>
    <col min="1" max="1" width="1.42578125" style="14" customWidth="1"/>
    <col min="2" max="2" width="5.7109375" style="259" customWidth="1"/>
    <col min="3" max="3" width="40.28515625" style="81" customWidth="1"/>
    <col min="4" max="4" width="20.7109375" style="252" customWidth="1"/>
    <col min="5" max="5" width="21.7109375" style="253" customWidth="1"/>
    <col min="6" max="6" width="1.28515625" style="241" customWidth="1"/>
    <col min="7" max="7" width="16.85546875" style="680" hidden="1" customWidth="1"/>
    <col min="8" max="9" width="0" style="14" hidden="1" customWidth="1"/>
    <col min="10" max="10" width="14.28515625" style="14" hidden="1" customWidth="1"/>
    <col min="11" max="11" width="8.42578125" style="14" hidden="1" customWidth="1"/>
    <col min="12" max="16384" width="5.42578125" style="14"/>
  </cols>
  <sheetData>
    <row r="1" spans="2:11" ht="5.25" customHeight="1">
      <c r="B1" s="264"/>
      <c r="C1" s="221"/>
      <c r="D1" s="244"/>
      <c r="E1" s="8"/>
      <c r="F1" s="8"/>
      <c r="G1" s="678"/>
      <c r="I1" s="222"/>
    </row>
    <row r="2" spans="2:11" ht="21" customHeight="1" thickBot="1">
      <c r="B2" s="264" t="s">
        <v>1604</v>
      </c>
      <c r="C2" s="221"/>
      <c r="D2" s="244"/>
      <c r="E2" s="8"/>
      <c r="F2" s="8"/>
      <c r="G2" s="1158" t="s">
        <v>1605</v>
      </c>
      <c r="H2" s="1158"/>
      <c r="I2" s="222"/>
      <c r="J2" s="1159" t="s">
        <v>1606</v>
      </c>
      <c r="K2" s="1160"/>
    </row>
    <row r="3" spans="2:11" s="240" customFormat="1">
      <c r="B3" s="830">
        <v>1</v>
      </c>
      <c r="C3" s="239">
        <v>2</v>
      </c>
      <c r="D3" s="239" t="s">
        <v>7</v>
      </c>
      <c r="E3" s="246" t="s">
        <v>228</v>
      </c>
      <c r="G3" s="542" t="s">
        <v>1607</v>
      </c>
      <c r="H3" s="457"/>
      <c r="J3" s="457" t="s">
        <v>1608</v>
      </c>
      <c r="K3" s="457" t="s">
        <v>1609</v>
      </c>
    </row>
    <row r="4" spans="2:11" s="8" customFormat="1" ht="25.5">
      <c r="B4" s="831" t="s">
        <v>12</v>
      </c>
      <c r="C4" s="37" t="s">
        <v>13</v>
      </c>
      <c r="D4" s="1156" t="s">
        <v>1610</v>
      </c>
      <c r="E4" s="1157"/>
      <c r="G4" s="679"/>
    </row>
    <row r="5" spans="2:11" s="219" customFormat="1" ht="13.5" thickBot="1">
      <c r="B5" s="849"/>
      <c r="C5" s="850"/>
      <c r="D5" s="698" t="s">
        <v>1611</v>
      </c>
      <c r="E5" s="903" t="s">
        <v>1612</v>
      </c>
      <c r="G5" s="682"/>
      <c r="J5" s="55" t="s">
        <v>1613</v>
      </c>
      <c r="K5" s="457">
        <f>1/K3</f>
        <v>8.6917824412087834E-3</v>
      </c>
    </row>
    <row r="6" spans="2:11" ht="38.25">
      <c r="B6" s="845">
        <v>1</v>
      </c>
      <c r="C6" s="846" t="s">
        <v>1614</v>
      </c>
      <c r="D6" s="847"/>
      <c r="E6" s="848"/>
      <c r="F6" s="14"/>
      <c r="G6" s="687"/>
      <c r="J6" s="688"/>
    </row>
    <row r="7" spans="2:11">
      <c r="B7" s="834"/>
      <c r="C7" s="534" t="s">
        <v>25</v>
      </c>
      <c r="D7" s="674"/>
      <c r="E7" s="835"/>
      <c r="F7" s="14"/>
      <c r="G7" s="683"/>
      <c r="J7" s="683"/>
    </row>
    <row r="8" spans="2:11">
      <c r="B8" s="836">
        <v>1.1000000000000001</v>
      </c>
      <c r="C8" s="533" t="s">
        <v>24</v>
      </c>
      <c r="D8" s="675"/>
      <c r="E8" s="837"/>
      <c r="F8" s="14"/>
      <c r="G8" s="683"/>
      <c r="J8" s="684"/>
    </row>
    <row r="9" spans="2:11" ht="3.75" customHeight="1">
      <c r="B9" s="834"/>
      <c r="C9" s="257"/>
      <c r="D9" s="674"/>
      <c r="E9" s="835"/>
      <c r="F9" s="14"/>
      <c r="G9" s="683"/>
      <c r="J9" s="684"/>
    </row>
    <row r="10" spans="2:11">
      <c r="B10" s="836">
        <v>1.2</v>
      </c>
      <c r="C10" s="533" t="s">
        <v>114</v>
      </c>
      <c r="D10" s="675"/>
      <c r="E10" s="837"/>
      <c r="F10" s="14"/>
      <c r="G10" s="683"/>
      <c r="J10" s="684"/>
    </row>
    <row r="11" spans="2:11" ht="3.75" customHeight="1">
      <c r="B11" s="834"/>
      <c r="C11" s="257"/>
      <c r="D11" s="674"/>
      <c r="E11" s="835"/>
      <c r="F11" s="14"/>
      <c r="G11" s="683"/>
      <c r="J11" s="684"/>
    </row>
    <row r="12" spans="2:11">
      <c r="B12" s="836">
        <v>1.3</v>
      </c>
      <c r="C12" s="533" t="s">
        <v>167</v>
      </c>
      <c r="D12" s="675"/>
      <c r="E12" s="837"/>
      <c r="F12" s="14"/>
      <c r="G12" s="683"/>
      <c r="J12" s="684"/>
    </row>
    <row r="13" spans="2:11" ht="3.75" customHeight="1">
      <c r="B13" s="834"/>
      <c r="C13" s="257"/>
      <c r="D13" s="674"/>
      <c r="E13" s="835"/>
      <c r="F13" s="14"/>
      <c r="G13" s="683"/>
      <c r="J13" s="684"/>
    </row>
    <row r="14" spans="2:11">
      <c r="B14" s="836">
        <v>1.4</v>
      </c>
      <c r="C14" s="533" t="s">
        <v>229</v>
      </c>
      <c r="D14" s="675"/>
      <c r="E14" s="837"/>
      <c r="F14" s="14"/>
      <c r="G14" s="683"/>
      <c r="J14" s="684"/>
    </row>
    <row r="15" spans="2:11" ht="3.75" customHeight="1">
      <c r="B15" s="834"/>
      <c r="C15" s="257"/>
      <c r="D15" s="674"/>
      <c r="E15" s="835"/>
      <c r="F15" s="14"/>
      <c r="G15" s="683"/>
      <c r="J15" s="684"/>
    </row>
    <row r="16" spans="2:11">
      <c r="B16" s="836">
        <v>1.5</v>
      </c>
      <c r="C16" s="533" t="s">
        <v>245</v>
      </c>
      <c r="D16" s="675"/>
      <c r="E16" s="837"/>
      <c r="F16" s="14"/>
      <c r="G16" s="683"/>
      <c r="J16" s="684"/>
    </row>
    <row r="17" spans="2:10" ht="3.75" customHeight="1">
      <c r="B17" s="834"/>
      <c r="C17" s="257"/>
      <c r="D17" s="674"/>
      <c r="E17" s="835"/>
      <c r="F17" s="14"/>
      <c r="G17" s="683"/>
      <c r="J17" s="684"/>
    </row>
    <row r="18" spans="2:10">
      <c r="B18" s="836">
        <v>1.6</v>
      </c>
      <c r="C18" s="533" t="s">
        <v>249</v>
      </c>
      <c r="D18" s="675"/>
      <c r="E18" s="837"/>
      <c r="F18" s="14"/>
      <c r="G18" s="683"/>
      <c r="J18" s="684"/>
    </row>
    <row r="19" spans="2:10" ht="3.75" customHeight="1">
      <c r="B19" s="834"/>
      <c r="C19" s="257"/>
      <c r="D19" s="674"/>
      <c r="E19" s="835"/>
      <c r="F19" s="14"/>
      <c r="G19" s="683"/>
      <c r="J19" s="684"/>
    </row>
    <row r="20" spans="2:10">
      <c r="B20" s="836">
        <v>1.7</v>
      </c>
      <c r="C20" s="533" t="s">
        <v>311</v>
      </c>
      <c r="D20" s="675"/>
      <c r="E20" s="837"/>
      <c r="F20" s="14"/>
      <c r="G20" s="683"/>
      <c r="J20" s="684"/>
    </row>
    <row r="21" spans="2:10" ht="3.75" customHeight="1">
      <c r="B21" s="834"/>
      <c r="C21" s="257"/>
      <c r="D21" s="674"/>
      <c r="E21" s="835"/>
      <c r="F21" s="14"/>
      <c r="G21" s="683"/>
      <c r="J21" s="684"/>
    </row>
    <row r="22" spans="2:10">
      <c r="B22" s="836">
        <v>1.8</v>
      </c>
      <c r="C22" s="533" t="s">
        <v>1615</v>
      </c>
      <c r="D22" s="675"/>
      <c r="E22" s="837"/>
      <c r="F22" s="14"/>
      <c r="G22" s="683"/>
      <c r="J22" s="684"/>
    </row>
    <row r="23" spans="2:10" ht="3.75" customHeight="1">
      <c r="B23" s="834"/>
      <c r="C23" s="257"/>
      <c r="D23" s="674"/>
      <c r="E23" s="835"/>
      <c r="F23" s="14"/>
      <c r="G23" s="683"/>
      <c r="J23" s="684"/>
    </row>
    <row r="24" spans="2:10" ht="25.5">
      <c r="B24" s="836">
        <v>1.9</v>
      </c>
      <c r="C24" s="533" t="s">
        <v>409</v>
      </c>
      <c r="D24" s="675"/>
      <c r="E24" s="837"/>
      <c r="F24" s="14"/>
      <c r="G24" s="683"/>
      <c r="J24" s="684"/>
    </row>
    <row r="25" spans="2:10" ht="3.75" customHeight="1">
      <c r="B25" s="834"/>
      <c r="C25" s="257"/>
      <c r="D25" s="674"/>
      <c r="E25" s="835"/>
      <c r="F25" s="14"/>
      <c r="G25" s="683"/>
      <c r="J25" s="684"/>
    </row>
    <row r="26" spans="2:10">
      <c r="B26" s="836" t="s">
        <v>81</v>
      </c>
      <c r="C26" s="533" t="s">
        <v>417</v>
      </c>
      <c r="D26" s="675"/>
      <c r="E26" s="837"/>
      <c r="F26" s="14"/>
      <c r="G26" s="683"/>
      <c r="J26" s="684"/>
    </row>
    <row r="27" spans="2:10" ht="3.75" customHeight="1">
      <c r="B27" s="834"/>
      <c r="C27" s="257"/>
      <c r="D27" s="674"/>
      <c r="E27" s="835"/>
      <c r="F27" s="14"/>
      <c r="G27" s="683"/>
      <c r="J27" s="684"/>
    </row>
    <row r="28" spans="2:10">
      <c r="B28" s="836" t="s">
        <v>84</v>
      </c>
      <c r="C28" s="533" t="s">
        <v>521</v>
      </c>
      <c r="D28" s="675"/>
      <c r="E28" s="837"/>
      <c r="F28" s="14"/>
      <c r="G28" s="683"/>
      <c r="J28" s="684"/>
    </row>
    <row r="29" spans="2:10" ht="3.75" customHeight="1">
      <c r="B29" s="834"/>
      <c r="C29" s="257"/>
      <c r="D29" s="674"/>
      <c r="E29" s="835"/>
      <c r="F29" s="14"/>
      <c r="G29" s="683"/>
      <c r="J29" s="684"/>
    </row>
    <row r="30" spans="2:10" ht="25.5">
      <c r="B30" s="836" t="s">
        <v>87</v>
      </c>
      <c r="C30" s="533" t="s">
        <v>1616</v>
      </c>
      <c r="D30" s="675"/>
      <c r="E30" s="837"/>
      <c r="F30" s="14"/>
      <c r="G30" s="683"/>
      <c r="J30" s="684"/>
    </row>
    <row r="31" spans="2:10" ht="3.75" customHeight="1">
      <c r="B31" s="834"/>
      <c r="C31" s="257"/>
      <c r="D31" s="674"/>
      <c r="E31" s="835"/>
      <c r="F31" s="14"/>
      <c r="G31" s="683"/>
      <c r="J31" s="684"/>
    </row>
    <row r="32" spans="2:10">
      <c r="B32" s="836" t="s">
        <v>90</v>
      </c>
      <c r="C32" s="533" t="s">
        <v>544</v>
      </c>
      <c r="D32" s="675"/>
      <c r="E32" s="837"/>
      <c r="F32" s="14"/>
      <c r="G32" s="683"/>
      <c r="J32" s="684"/>
    </row>
    <row r="33" spans="2:10" ht="3.75" customHeight="1">
      <c r="B33" s="834"/>
      <c r="C33" s="257"/>
      <c r="D33" s="674"/>
      <c r="E33" s="835"/>
      <c r="F33" s="14"/>
      <c r="G33" s="683"/>
      <c r="J33" s="684"/>
    </row>
    <row r="34" spans="2:10">
      <c r="B34" s="836" t="s">
        <v>94</v>
      </c>
      <c r="C34" s="533" t="s">
        <v>559</v>
      </c>
      <c r="D34" s="675"/>
      <c r="E34" s="837"/>
      <c r="F34" s="14"/>
      <c r="G34" s="683"/>
      <c r="J34" s="684"/>
    </row>
    <row r="35" spans="2:10" ht="3.75" customHeight="1">
      <c r="B35" s="834"/>
      <c r="C35" s="257"/>
      <c r="D35" s="674"/>
      <c r="E35" s="835"/>
      <c r="F35" s="14"/>
      <c r="G35" s="683"/>
      <c r="J35" s="684"/>
    </row>
    <row r="36" spans="2:10">
      <c r="B36" s="836" t="s">
        <v>98</v>
      </c>
      <c r="C36" s="533" t="s">
        <v>572</v>
      </c>
      <c r="D36" s="675"/>
      <c r="E36" s="837"/>
      <c r="F36" s="14"/>
      <c r="G36" s="683"/>
      <c r="J36" s="684"/>
    </row>
    <row r="37" spans="2:10" ht="3.75" customHeight="1">
      <c r="B37" s="834"/>
      <c r="C37" s="257"/>
      <c r="D37" s="674"/>
      <c r="E37" s="835"/>
      <c r="F37" s="14"/>
      <c r="G37" s="683"/>
      <c r="J37" s="684"/>
    </row>
    <row r="38" spans="2:10">
      <c r="B38" s="836" t="s">
        <v>102</v>
      </c>
      <c r="C38" s="533" t="s">
        <v>621</v>
      </c>
      <c r="D38" s="675"/>
      <c r="E38" s="837"/>
      <c r="F38" s="14"/>
      <c r="G38" s="683"/>
      <c r="J38" s="684"/>
    </row>
    <row r="39" spans="2:10" ht="3.75" customHeight="1">
      <c r="B39" s="834"/>
      <c r="C39" s="257"/>
      <c r="D39" s="674"/>
      <c r="E39" s="835"/>
      <c r="F39" s="14"/>
      <c r="G39" s="683"/>
      <c r="J39" s="684"/>
    </row>
    <row r="40" spans="2:10">
      <c r="B40" s="836" t="s">
        <v>106</v>
      </c>
      <c r="C40" s="533" t="s">
        <v>659</v>
      </c>
      <c r="D40" s="675"/>
      <c r="E40" s="837"/>
      <c r="F40" s="14"/>
      <c r="G40" s="683"/>
      <c r="J40" s="684"/>
    </row>
    <row r="41" spans="2:10" ht="3.75" customHeight="1">
      <c r="B41" s="834"/>
      <c r="C41" s="257"/>
      <c r="D41" s="674"/>
      <c r="E41" s="835"/>
      <c r="F41" s="14"/>
      <c r="G41" s="683"/>
      <c r="J41" s="684"/>
    </row>
    <row r="42" spans="2:10">
      <c r="B42" s="836" t="s">
        <v>109</v>
      </c>
      <c r="C42" s="533" t="s">
        <v>683</v>
      </c>
      <c r="D42" s="675"/>
      <c r="E42" s="837"/>
      <c r="F42" s="14"/>
      <c r="G42" s="683"/>
      <c r="J42" s="684"/>
    </row>
    <row r="43" spans="2:10" ht="3.75" customHeight="1">
      <c r="B43" s="834"/>
      <c r="C43" s="257"/>
      <c r="D43" s="674"/>
      <c r="E43" s="835"/>
      <c r="F43" s="14"/>
      <c r="G43" s="683"/>
      <c r="J43" s="684"/>
    </row>
    <row r="44" spans="2:10" ht="25.5">
      <c r="B44" s="836">
        <v>1.19</v>
      </c>
      <c r="C44" s="533" t="s">
        <v>1617</v>
      </c>
      <c r="D44" s="675"/>
      <c r="E44" s="837"/>
      <c r="F44" s="14"/>
      <c r="G44" s="683"/>
      <c r="J44" s="684"/>
    </row>
    <row r="45" spans="2:10" ht="3.75" customHeight="1">
      <c r="B45" s="834"/>
      <c r="C45" s="257"/>
      <c r="D45" s="674"/>
      <c r="E45" s="835"/>
      <c r="F45" s="14"/>
      <c r="G45" s="683"/>
      <c r="J45" s="684"/>
    </row>
    <row r="46" spans="2:10">
      <c r="B46" s="838" t="s">
        <v>785</v>
      </c>
      <c r="C46" s="535" t="s">
        <v>1618</v>
      </c>
      <c r="D46" s="676"/>
      <c r="E46" s="839"/>
      <c r="F46" s="14"/>
      <c r="G46" s="683"/>
      <c r="J46" s="684"/>
    </row>
    <row r="47" spans="2:10">
      <c r="B47" s="834"/>
      <c r="C47" s="534" t="s">
        <v>1619</v>
      </c>
      <c r="D47" s="674"/>
      <c r="E47" s="835"/>
      <c r="F47" s="14"/>
      <c r="G47" s="683"/>
      <c r="J47" s="684"/>
    </row>
    <row r="48" spans="2:10">
      <c r="B48" s="836">
        <v>1.21</v>
      </c>
      <c r="C48" s="533" t="s">
        <v>24</v>
      </c>
      <c r="D48" s="675"/>
      <c r="E48" s="837"/>
      <c r="F48" s="14"/>
      <c r="G48" s="683"/>
      <c r="J48" s="684"/>
    </row>
    <row r="49" spans="2:10" ht="3.75" customHeight="1">
      <c r="B49" s="834"/>
      <c r="C49" s="257"/>
      <c r="D49" s="674"/>
      <c r="E49" s="835"/>
      <c r="F49" s="14"/>
      <c r="G49" s="683"/>
      <c r="J49" s="684"/>
    </row>
    <row r="50" spans="2:10">
      <c r="B50" s="836">
        <v>1.22</v>
      </c>
      <c r="C50" s="533" t="s">
        <v>114</v>
      </c>
      <c r="D50" s="675"/>
      <c r="E50" s="837"/>
      <c r="F50" s="14"/>
      <c r="G50" s="683"/>
      <c r="J50" s="684"/>
    </row>
    <row r="51" spans="2:10" ht="3.75" customHeight="1">
      <c r="B51" s="834"/>
      <c r="C51" s="257"/>
      <c r="D51" s="674"/>
      <c r="E51" s="835"/>
      <c r="F51" s="14"/>
      <c r="G51" s="683"/>
      <c r="J51" s="684"/>
    </row>
    <row r="52" spans="2:10">
      <c r="B52" s="836">
        <v>1.23</v>
      </c>
      <c r="C52" s="533" t="s">
        <v>167</v>
      </c>
      <c r="D52" s="675"/>
      <c r="E52" s="837"/>
      <c r="F52" s="14"/>
      <c r="G52" s="683"/>
      <c r="J52" s="684"/>
    </row>
    <row r="53" spans="2:10" ht="3.75" customHeight="1">
      <c r="B53" s="834"/>
      <c r="C53" s="257"/>
      <c r="D53" s="674"/>
      <c r="E53" s="835"/>
      <c r="F53" s="14"/>
      <c r="G53" s="683"/>
      <c r="J53" s="684"/>
    </row>
    <row r="54" spans="2:10">
      <c r="B54" s="836">
        <v>1.24</v>
      </c>
      <c r="C54" s="533" t="s">
        <v>229</v>
      </c>
      <c r="D54" s="675"/>
      <c r="E54" s="837"/>
      <c r="F54" s="14"/>
      <c r="G54" s="683"/>
      <c r="J54" s="684"/>
    </row>
    <row r="55" spans="2:10" ht="3.75" customHeight="1">
      <c r="B55" s="834"/>
      <c r="C55" s="257"/>
      <c r="D55" s="674"/>
      <c r="E55" s="835"/>
      <c r="F55" s="14"/>
      <c r="G55" s="683"/>
      <c r="J55" s="684"/>
    </row>
    <row r="56" spans="2:10">
      <c r="B56" s="836">
        <v>1.26</v>
      </c>
      <c r="C56" s="533" t="s">
        <v>249</v>
      </c>
      <c r="D56" s="675"/>
      <c r="E56" s="837"/>
      <c r="F56" s="14"/>
      <c r="G56" s="683"/>
      <c r="J56" s="684"/>
    </row>
    <row r="57" spans="2:10" ht="3.75" customHeight="1">
      <c r="B57" s="834"/>
      <c r="C57" s="257"/>
      <c r="D57" s="674"/>
      <c r="E57" s="835"/>
      <c r="F57" s="14"/>
      <c r="G57" s="683"/>
      <c r="J57" s="684"/>
    </row>
    <row r="58" spans="2:10">
      <c r="B58" s="836">
        <v>1.27</v>
      </c>
      <c r="C58" s="533" t="s">
        <v>311</v>
      </c>
      <c r="D58" s="675"/>
      <c r="E58" s="837"/>
      <c r="F58" s="14"/>
      <c r="G58" s="683"/>
      <c r="J58" s="684"/>
    </row>
    <row r="59" spans="2:10" ht="3.75" customHeight="1">
      <c r="B59" s="834"/>
      <c r="C59" s="257"/>
      <c r="D59" s="674"/>
      <c r="E59" s="835"/>
      <c r="F59" s="14"/>
      <c r="G59" s="683"/>
      <c r="J59" s="684"/>
    </row>
    <row r="60" spans="2:10" ht="14.25" customHeight="1">
      <c r="B60" s="836">
        <v>1.28</v>
      </c>
      <c r="C60" s="533" t="s">
        <v>1615</v>
      </c>
      <c r="D60" s="675"/>
      <c r="E60" s="837"/>
      <c r="F60" s="14"/>
      <c r="G60" s="683"/>
      <c r="J60" s="684"/>
    </row>
    <row r="61" spans="2:10" ht="3.75" customHeight="1">
      <c r="B61" s="834"/>
      <c r="C61" s="257"/>
      <c r="D61" s="674"/>
      <c r="E61" s="835"/>
      <c r="F61" s="14"/>
      <c r="G61" s="683"/>
      <c r="J61" s="684"/>
    </row>
    <row r="62" spans="2:10">
      <c r="B62" s="836">
        <v>1.3</v>
      </c>
      <c r="C62" s="533" t="s">
        <v>417</v>
      </c>
      <c r="D62" s="675"/>
      <c r="E62" s="837"/>
      <c r="F62" s="14"/>
      <c r="G62" s="683"/>
      <c r="J62" s="684"/>
    </row>
    <row r="63" spans="2:10" ht="3.75" customHeight="1">
      <c r="B63" s="834"/>
      <c r="C63" s="257"/>
      <c r="D63" s="674"/>
      <c r="E63" s="835"/>
      <c r="F63" s="14"/>
      <c r="G63" s="683"/>
      <c r="J63" s="684"/>
    </row>
    <row r="64" spans="2:10">
      <c r="B64" s="836">
        <v>1.31</v>
      </c>
      <c r="C64" s="533" t="s">
        <v>521</v>
      </c>
      <c r="D64" s="675"/>
      <c r="E64" s="837"/>
      <c r="F64" s="14"/>
      <c r="G64" s="683"/>
      <c r="J64" s="684"/>
    </row>
    <row r="65" spans="2:10" ht="3.75" customHeight="1">
      <c r="B65" s="834"/>
      <c r="C65" s="257"/>
      <c r="D65" s="674"/>
      <c r="E65" s="835"/>
      <c r="F65" s="14"/>
      <c r="G65" s="683"/>
      <c r="J65" s="684"/>
    </row>
    <row r="66" spans="2:10">
      <c r="B66" s="836">
        <v>1.33</v>
      </c>
      <c r="C66" s="533" t="s">
        <v>544</v>
      </c>
      <c r="D66" s="675"/>
      <c r="E66" s="837"/>
      <c r="F66" s="14"/>
      <c r="G66" s="683"/>
      <c r="J66" s="684"/>
    </row>
    <row r="67" spans="2:10" ht="3.75" customHeight="1">
      <c r="B67" s="834"/>
      <c r="C67" s="257"/>
      <c r="D67" s="674"/>
      <c r="E67" s="835"/>
      <c r="F67" s="14"/>
      <c r="G67" s="683"/>
      <c r="J67" s="684"/>
    </row>
    <row r="68" spans="2:10">
      <c r="B68" s="836">
        <v>1.35</v>
      </c>
      <c r="C68" s="533" t="s">
        <v>572</v>
      </c>
      <c r="D68" s="675"/>
      <c r="E68" s="837"/>
      <c r="F68" s="14"/>
      <c r="G68" s="683"/>
      <c r="J68" s="684"/>
    </row>
    <row r="69" spans="2:10" ht="3.75" customHeight="1">
      <c r="B69" s="834"/>
      <c r="C69" s="257"/>
      <c r="D69" s="674"/>
      <c r="E69" s="835"/>
      <c r="F69" s="14"/>
      <c r="G69" s="683"/>
      <c r="J69" s="684"/>
    </row>
    <row r="70" spans="2:10">
      <c r="B70" s="836">
        <v>1.36</v>
      </c>
      <c r="C70" s="533" t="s">
        <v>621</v>
      </c>
      <c r="D70" s="675"/>
      <c r="E70" s="837"/>
      <c r="F70" s="14"/>
      <c r="G70" s="683"/>
      <c r="J70" s="684"/>
    </row>
    <row r="71" spans="2:10" ht="3.75" customHeight="1">
      <c r="B71" s="834"/>
      <c r="C71" s="257"/>
      <c r="D71" s="674"/>
      <c r="E71" s="835"/>
      <c r="F71" s="14"/>
      <c r="G71" s="683"/>
      <c r="J71" s="684"/>
    </row>
    <row r="72" spans="2:10">
      <c r="B72" s="836">
        <v>1.37</v>
      </c>
      <c r="C72" s="533" t="s">
        <v>659</v>
      </c>
      <c r="D72" s="675"/>
      <c r="E72" s="837"/>
      <c r="F72" s="14"/>
      <c r="G72" s="683"/>
      <c r="J72" s="684"/>
    </row>
    <row r="73" spans="2:10" ht="3.75" customHeight="1">
      <c r="B73" s="834"/>
      <c r="C73" s="257"/>
      <c r="D73" s="674"/>
      <c r="E73" s="835"/>
      <c r="F73" s="14"/>
      <c r="G73" s="683"/>
      <c r="J73" s="684"/>
    </row>
    <row r="74" spans="2:10">
      <c r="B74" s="836">
        <v>1.38</v>
      </c>
      <c r="C74" s="533" t="s">
        <v>683</v>
      </c>
      <c r="D74" s="675"/>
      <c r="E74" s="837"/>
      <c r="F74" s="14"/>
      <c r="G74" s="683"/>
      <c r="J74" s="684"/>
    </row>
    <row r="75" spans="2:10" ht="3.75" customHeight="1">
      <c r="B75" s="834"/>
      <c r="C75" s="257"/>
      <c r="D75" s="674"/>
      <c r="E75" s="835"/>
      <c r="F75" s="14"/>
      <c r="G75" s="683"/>
      <c r="J75" s="684"/>
    </row>
    <row r="76" spans="2:10">
      <c r="B76" s="838" t="s">
        <v>1620</v>
      </c>
      <c r="C76" s="535" t="s">
        <v>1621</v>
      </c>
      <c r="D76" s="676"/>
      <c r="E76" s="839"/>
      <c r="F76" s="14"/>
      <c r="G76" s="683"/>
      <c r="J76" s="684"/>
    </row>
    <row r="77" spans="2:10" ht="3.75" customHeight="1">
      <c r="B77" s="834"/>
      <c r="C77" s="257"/>
      <c r="D77" s="674"/>
      <c r="E77" s="835"/>
      <c r="F77" s="14"/>
      <c r="G77" s="683"/>
      <c r="J77" s="684"/>
    </row>
    <row r="78" spans="2:10" ht="38.25">
      <c r="B78" s="845">
        <v>2</v>
      </c>
      <c r="C78" s="846" t="s">
        <v>1622</v>
      </c>
      <c r="D78" s="847"/>
      <c r="E78" s="848"/>
      <c r="F78" s="14"/>
      <c r="G78" s="687"/>
      <c r="J78" s="688"/>
    </row>
    <row r="79" spans="2:10">
      <c r="B79" s="834"/>
      <c r="C79" s="534" t="s">
        <v>25</v>
      </c>
      <c r="D79" s="674"/>
      <c r="E79" s="835"/>
      <c r="F79" s="14"/>
      <c r="G79" s="683"/>
      <c r="J79" s="683"/>
    </row>
    <row r="80" spans="2:10">
      <c r="B80" s="836">
        <v>2.1</v>
      </c>
      <c r="C80" s="533" t="s">
        <v>24</v>
      </c>
      <c r="D80" s="675"/>
      <c r="E80" s="837"/>
      <c r="F80" s="14"/>
      <c r="G80" s="683"/>
      <c r="J80" s="684"/>
    </row>
    <row r="81" spans="2:10" ht="3.75" customHeight="1">
      <c r="B81" s="834"/>
      <c r="C81" s="257"/>
      <c r="D81" s="674"/>
      <c r="E81" s="835"/>
      <c r="F81" s="14"/>
      <c r="G81" s="683"/>
      <c r="J81" s="684"/>
    </row>
    <row r="82" spans="2:10">
      <c r="B82" s="836">
        <v>2.2000000000000002</v>
      </c>
      <c r="C82" s="533" t="s">
        <v>114</v>
      </c>
      <c r="D82" s="675"/>
      <c r="E82" s="837"/>
      <c r="F82" s="14"/>
      <c r="G82" s="683"/>
      <c r="J82" s="684"/>
    </row>
    <row r="83" spans="2:10" ht="3.75" customHeight="1">
      <c r="B83" s="834"/>
      <c r="C83" s="257"/>
      <c r="D83" s="674"/>
      <c r="E83" s="835"/>
      <c r="F83" s="14"/>
      <c r="G83" s="683"/>
      <c r="J83" s="684"/>
    </row>
    <row r="84" spans="2:10">
      <c r="B84" s="836">
        <v>2.2999999999999998</v>
      </c>
      <c r="C84" s="533" t="s">
        <v>167</v>
      </c>
      <c r="D84" s="675"/>
      <c r="E84" s="837"/>
      <c r="F84" s="14"/>
      <c r="G84" s="683"/>
      <c r="J84" s="684"/>
    </row>
    <row r="85" spans="2:10" ht="3.75" customHeight="1">
      <c r="B85" s="834"/>
      <c r="C85" s="257"/>
      <c r="D85" s="674"/>
      <c r="E85" s="835"/>
      <c r="F85" s="14"/>
      <c r="G85" s="683"/>
      <c r="J85" s="684"/>
    </row>
    <row r="86" spans="2:10">
      <c r="B86" s="836">
        <v>2.4</v>
      </c>
      <c r="C86" s="533" t="s">
        <v>229</v>
      </c>
      <c r="D86" s="675"/>
      <c r="E86" s="837"/>
      <c r="F86" s="14"/>
      <c r="G86" s="683"/>
      <c r="J86" s="684"/>
    </row>
    <row r="87" spans="2:10" ht="3.75" customHeight="1">
      <c r="B87" s="834"/>
      <c r="C87" s="257"/>
      <c r="D87" s="674"/>
      <c r="E87" s="835"/>
      <c r="F87" s="14"/>
      <c r="G87" s="683"/>
      <c r="J87" s="684"/>
    </row>
    <row r="88" spans="2:10">
      <c r="B88" s="836">
        <v>2.5</v>
      </c>
      <c r="C88" s="533" t="s">
        <v>245</v>
      </c>
      <c r="D88" s="675"/>
      <c r="E88" s="837"/>
      <c r="F88" s="14"/>
      <c r="G88" s="683"/>
      <c r="J88" s="684"/>
    </row>
    <row r="89" spans="2:10" ht="3.75" customHeight="1">
      <c r="B89" s="834"/>
      <c r="C89" s="257"/>
      <c r="D89" s="674"/>
      <c r="E89" s="835"/>
      <c r="F89" s="14"/>
      <c r="G89" s="683"/>
      <c r="J89" s="684"/>
    </row>
    <row r="90" spans="2:10">
      <c r="B90" s="836">
        <v>2.6</v>
      </c>
      <c r="C90" s="533" t="s">
        <v>249</v>
      </c>
      <c r="D90" s="675"/>
      <c r="E90" s="837"/>
      <c r="F90" s="14"/>
      <c r="G90" s="683"/>
      <c r="J90" s="684"/>
    </row>
    <row r="91" spans="2:10" ht="3.75" customHeight="1">
      <c r="B91" s="834"/>
      <c r="C91" s="257"/>
      <c r="D91" s="674"/>
      <c r="E91" s="835"/>
      <c r="F91" s="14"/>
      <c r="G91" s="683"/>
      <c r="J91" s="684"/>
    </row>
    <row r="92" spans="2:10">
      <c r="B92" s="836">
        <v>2.7</v>
      </c>
      <c r="C92" s="533" t="s">
        <v>311</v>
      </c>
      <c r="D92" s="675"/>
      <c r="E92" s="837"/>
      <c r="F92" s="14"/>
      <c r="G92" s="683"/>
      <c r="J92" s="684"/>
    </row>
    <row r="93" spans="2:10" ht="3.75" customHeight="1">
      <c r="B93" s="834"/>
      <c r="C93" s="257"/>
      <c r="D93" s="674"/>
      <c r="E93" s="835"/>
      <c r="F93" s="14"/>
      <c r="G93" s="683"/>
      <c r="J93" s="684"/>
    </row>
    <row r="94" spans="2:10">
      <c r="B94" s="836">
        <v>2.8</v>
      </c>
      <c r="C94" s="533" t="s">
        <v>1615</v>
      </c>
      <c r="D94" s="675"/>
      <c r="E94" s="837"/>
      <c r="F94" s="14"/>
      <c r="G94" s="683"/>
      <c r="J94" s="684"/>
    </row>
    <row r="95" spans="2:10" ht="3.75" customHeight="1">
      <c r="B95" s="834"/>
      <c r="C95" s="257"/>
      <c r="D95" s="674"/>
      <c r="E95" s="835"/>
      <c r="F95" s="14"/>
      <c r="G95" s="683"/>
      <c r="J95" s="684"/>
    </row>
    <row r="96" spans="2:10" ht="25.5">
      <c r="B96" s="836">
        <v>2.9</v>
      </c>
      <c r="C96" s="533" t="s">
        <v>409</v>
      </c>
      <c r="D96" s="675"/>
      <c r="E96" s="837"/>
      <c r="F96" s="14"/>
      <c r="G96" s="683"/>
      <c r="J96" s="684"/>
    </row>
    <row r="97" spans="2:10" ht="3.75" customHeight="1">
      <c r="B97" s="834"/>
      <c r="C97" s="257"/>
      <c r="D97" s="674"/>
      <c r="E97" s="835"/>
      <c r="F97" s="14"/>
      <c r="G97" s="683"/>
      <c r="J97" s="684"/>
    </row>
    <row r="98" spans="2:10">
      <c r="B98" s="853" t="s">
        <v>141</v>
      </c>
      <c r="C98" s="533" t="s">
        <v>417</v>
      </c>
      <c r="D98" s="675"/>
      <c r="E98" s="837"/>
      <c r="F98" s="14"/>
      <c r="G98" s="683"/>
      <c r="J98" s="684"/>
    </row>
    <row r="99" spans="2:10" ht="3.75" customHeight="1">
      <c r="B99" s="834"/>
      <c r="C99" s="257"/>
      <c r="D99" s="674"/>
      <c r="E99" s="835"/>
      <c r="F99" s="14"/>
      <c r="G99" s="683"/>
      <c r="J99" s="684"/>
    </row>
    <row r="100" spans="2:10">
      <c r="B100" s="853" t="s">
        <v>143</v>
      </c>
      <c r="C100" s="533" t="s">
        <v>521</v>
      </c>
      <c r="D100" s="675"/>
      <c r="E100" s="837"/>
      <c r="F100" s="14"/>
      <c r="G100" s="683"/>
      <c r="J100" s="684"/>
    </row>
    <row r="101" spans="2:10" ht="3.75" customHeight="1">
      <c r="B101" s="854"/>
      <c r="C101" s="257"/>
      <c r="D101" s="674"/>
      <c r="E101" s="835"/>
      <c r="F101" s="14"/>
      <c r="G101" s="683"/>
      <c r="J101" s="684"/>
    </row>
    <row r="102" spans="2:10" ht="25.5">
      <c r="B102" s="853" t="s">
        <v>145</v>
      </c>
      <c r="C102" s="533" t="s">
        <v>1616</v>
      </c>
      <c r="D102" s="675"/>
      <c r="E102" s="837"/>
      <c r="F102" s="14"/>
      <c r="G102" s="683"/>
      <c r="J102" s="684"/>
    </row>
    <row r="103" spans="2:10" ht="3.75" customHeight="1">
      <c r="B103" s="834"/>
      <c r="C103" s="257"/>
      <c r="D103" s="674"/>
      <c r="E103" s="835"/>
      <c r="F103" s="14"/>
      <c r="G103" s="683"/>
      <c r="J103" s="684"/>
    </row>
    <row r="104" spans="2:10">
      <c r="B104" s="853" t="s">
        <v>147</v>
      </c>
      <c r="C104" s="533" t="s">
        <v>544</v>
      </c>
      <c r="D104" s="675"/>
      <c r="E104" s="837"/>
      <c r="F104" s="14"/>
      <c r="G104" s="683"/>
      <c r="J104" s="684"/>
    </row>
    <row r="105" spans="2:10" ht="3.75" customHeight="1">
      <c r="B105" s="854"/>
      <c r="C105" s="257"/>
      <c r="D105" s="674"/>
      <c r="E105" s="835"/>
      <c r="F105" s="14"/>
      <c r="G105" s="683"/>
      <c r="J105" s="684"/>
    </row>
    <row r="106" spans="2:10">
      <c r="B106" s="853" t="s">
        <v>149</v>
      </c>
      <c r="C106" s="533" t="s">
        <v>559</v>
      </c>
      <c r="D106" s="675"/>
      <c r="E106" s="837"/>
      <c r="F106" s="14"/>
      <c r="G106" s="683"/>
      <c r="J106" s="684"/>
    </row>
    <row r="107" spans="2:10" ht="3.75" customHeight="1">
      <c r="B107" s="834"/>
      <c r="C107" s="257"/>
      <c r="D107" s="674"/>
      <c r="E107" s="835"/>
      <c r="F107" s="14"/>
      <c r="G107" s="683"/>
      <c r="J107" s="684"/>
    </row>
    <row r="108" spans="2:10">
      <c r="B108" s="853" t="s">
        <v>151</v>
      </c>
      <c r="C108" s="533" t="s">
        <v>572</v>
      </c>
      <c r="D108" s="675"/>
      <c r="E108" s="837"/>
      <c r="F108" s="14"/>
      <c r="G108" s="683"/>
      <c r="J108" s="684"/>
    </row>
    <row r="109" spans="2:10" ht="3.75" customHeight="1">
      <c r="B109" s="854"/>
      <c r="C109" s="257"/>
      <c r="D109" s="674"/>
      <c r="E109" s="835"/>
      <c r="F109" s="14"/>
      <c r="G109" s="683"/>
      <c r="J109" s="684"/>
    </row>
    <row r="110" spans="2:10">
      <c r="B110" s="853" t="s">
        <v>153</v>
      </c>
      <c r="C110" s="533" t="s">
        <v>621</v>
      </c>
      <c r="D110" s="675"/>
      <c r="E110" s="837"/>
      <c r="F110" s="14"/>
      <c r="G110" s="683"/>
      <c r="J110" s="684"/>
    </row>
    <row r="111" spans="2:10" ht="3.75" customHeight="1">
      <c r="B111" s="834"/>
      <c r="C111" s="257"/>
      <c r="D111" s="674"/>
      <c r="E111" s="835"/>
      <c r="F111" s="14"/>
      <c r="G111" s="683"/>
      <c r="J111" s="684"/>
    </row>
    <row r="112" spans="2:10">
      <c r="B112" s="853" t="s">
        <v>156</v>
      </c>
      <c r="C112" s="533" t="s">
        <v>659</v>
      </c>
      <c r="D112" s="675"/>
      <c r="E112" s="837"/>
      <c r="F112" s="14"/>
      <c r="G112" s="683"/>
      <c r="J112" s="684"/>
    </row>
    <row r="113" spans="2:10" ht="3.75" customHeight="1">
      <c r="B113" s="854"/>
      <c r="C113" s="257"/>
      <c r="D113" s="674"/>
      <c r="E113" s="835"/>
      <c r="F113" s="14"/>
      <c r="G113" s="683"/>
      <c r="J113" s="684"/>
    </row>
    <row r="114" spans="2:10">
      <c r="B114" s="853" t="s">
        <v>159</v>
      </c>
      <c r="C114" s="533" t="s">
        <v>683</v>
      </c>
      <c r="D114" s="675"/>
      <c r="E114" s="837"/>
      <c r="F114" s="14"/>
      <c r="G114" s="683"/>
      <c r="J114" s="684"/>
    </row>
    <row r="115" spans="2:10" ht="3.75" customHeight="1">
      <c r="B115" s="834"/>
      <c r="C115" s="257"/>
      <c r="D115" s="674"/>
      <c r="E115" s="835"/>
      <c r="F115" s="14"/>
      <c r="G115" s="683"/>
      <c r="J115" s="684"/>
    </row>
    <row r="116" spans="2:10" ht="25.5">
      <c r="B116" s="853" t="s">
        <v>825</v>
      </c>
      <c r="C116" s="533" t="s">
        <v>1617</v>
      </c>
      <c r="D116" s="675"/>
      <c r="E116" s="837"/>
      <c r="F116" s="14"/>
      <c r="G116" s="683"/>
      <c r="J116" s="684"/>
    </row>
    <row r="117" spans="2:10" ht="3.75" customHeight="1">
      <c r="B117" s="854"/>
      <c r="C117" s="257"/>
      <c r="D117" s="674"/>
      <c r="E117" s="835"/>
      <c r="F117" s="14"/>
      <c r="G117" s="683"/>
      <c r="J117" s="684"/>
    </row>
    <row r="118" spans="2:10">
      <c r="B118" s="838" t="s">
        <v>827</v>
      </c>
      <c r="C118" s="535" t="s">
        <v>1618</v>
      </c>
      <c r="D118" s="676"/>
      <c r="E118" s="839"/>
      <c r="F118" s="14"/>
      <c r="G118" s="683"/>
      <c r="J118" s="684"/>
    </row>
    <row r="119" spans="2:10">
      <c r="B119" s="854"/>
      <c r="C119" s="534" t="s">
        <v>1619</v>
      </c>
      <c r="D119" s="674"/>
      <c r="E119" s="835"/>
      <c r="F119" s="14"/>
      <c r="G119" s="683"/>
      <c r="J119" s="684"/>
    </row>
    <row r="120" spans="2:10">
      <c r="B120" s="853" t="s">
        <v>1623</v>
      </c>
      <c r="C120" s="533" t="s">
        <v>24</v>
      </c>
      <c r="D120" s="675"/>
      <c r="E120" s="837"/>
      <c r="F120" s="14"/>
      <c r="G120" s="683"/>
      <c r="J120" s="684"/>
    </row>
    <row r="121" spans="2:10" ht="3.75" customHeight="1">
      <c r="B121" s="854"/>
      <c r="C121" s="257"/>
      <c r="D121" s="674"/>
      <c r="E121" s="835"/>
      <c r="F121" s="14"/>
      <c r="G121" s="683"/>
      <c r="J121" s="684"/>
    </row>
    <row r="122" spans="2:10">
      <c r="B122" s="853" t="s">
        <v>1624</v>
      </c>
      <c r="C122" s="533" t="s">
        <v>114</v>
      </c>
      <c r="D122" s="675"/>
      <c r="E122" s="837"/>
      <c r="F122" s="14"/>
      <c r="G122" s="683"/>
      <c r="J122" s="684"/>
    </row>
    <row r="123" spans="2:10" ht="3.75" customHeight="1">
      <c r="B123" s="854"/>
      <c r="C123" s="257"/>
      <c r="D123" s="674"/>
      <c r="E123" s="835"/>
      <c r="F123" s="14"/>
      <c r="G123" s="683"/>
      <c r="J123" s="684"/>
    </row>
    <row r="124" spans="2:10">
      <c r="B124" s="853" t="s">
        <v>1625</v>
      </c>
      <c r="C124" s="533" t="s">
        <v>167</v>
      </c>
      <c r="D124" s="675"/>
      <c r="E124" s="837"/>
      <c r="F124" s="14"/>
      <c r="G124" s="683"/>
      <c r="J124" s="684"/>
    </row>
    <row r="125" spans="2:10" ht="3.75" customHeight="1">
      <c r="B125" s="854"/>
      <c r="C125" s="257"/>
      <c r="D125" s="674"/>
      <c r="E125" s="835"/>
      <c r="F125" s="14"/>
      <c r="G125" s="683"/>
      <c r="J125" s="684"/>
    </row>
    <row r="126" spans="2:10">
      <c r="B126" s="853" t="s">
        <v>1626</v>
      </c>
      <c r="C126" s="533" t="s">
        <v>229</v>
      </c>
      <c r="D126" s="675"/>
      <c r="E126" s="837"/>
      <c r="F126" s="14"/>
      <c r="G126" s="683"/>
      <c r="J126" s="684"/>
    </row>
    <row r="127" spans="2:10" ht="3.75" customHeight="1">
      <c r="B127" s="854"/>
      <c r="C127" s="257"/>
      <c r="D127" s="674"/>
      <c r="E127" s="835"/>
      <c r="F127" s="14"/>
      <c r="G127" s="683"/>
      <c r="J127" s="684"/>
    </row>
    <row r="128" spans="2:10">
      <c r="B128" s="853" t="s">
        <v>1627</v>
      </c>
      <c r="C128" s="533" t="s">
        <v>249</v>
      </c>
      <c r="D128" s="675"/>
      <c r="E128" s="837"/>
      <c r="F128" s="14"/>
      <c r="G128" s="683"/>
      <c r="J128" s="684"/>
    </row>
    <row r="129" spans="2:10" ht="3.75" customHeight="1">
      <c r="B129" s="854"/>
      <c r="C129" s="257"/>
      <c r="D129" s="674"/>
      <c r="E129" s="835"/>
      <c r="F129" s="14"/>
      <c r="G129" s="683"/>
      <c r="J129" s="684"/>
    </row>
    <row r="130" spans="2:10">
      <c r="B130" s="853" t="s">
        <v>1628</v>
      </c>
      <c r="C130" s="533" t="s">
        <v>311</v>
      </c>
      <c r="D130" s="675"/>
      <c r="E130" s="837"/>
      <c r="F130" s="14"/>
      <c r="G130" s="683"/>
      <c r="J130" s="684"/>
    </row>
    <row r="131" spans="2:10" ht="3.75" customHeight="1">
      <c r="B131" s="854"/>
      <c r="C131" s="257"/>
      <c r="D131" s="674"/>
      <c r="E131" s="835"/>
      <c r="F131" s="14"/>
      <c r="G131" s="683"/>
      <c r="J131" s="684"/>
    </row>
    <row r="132" spans="2:10" ht="14.25" customHeight="1">
      <c r="B132" s="853" t="s">
        <v>1629</v>
      </c>
      <c r="C132" s="533" t="s">
        <v>1615</v>
      </c>
      <c r="D132" s="675"/>
      <c r="E132" s="837"/>
      <c r="F132" s="14"/>
      <c r="G132" s="683"/>
      <c r="J132" s="684"/>
    </row>
    <row r="133" spans="2:10" ht="3.75" customHeight="1">
      <c r="B133" s="854"/>
      <c r="C133" s="257"/>
      <c r="D133" s="674"/>
      <c r="E133" s="835"/>
      <c r="F133" s="14"/>
      <c r="G133" s="683"/>
      <c r="J133" s="684"/>
    </row>
    <row r="134" spans="2:10">
      <c r="B134" s="853" t="s">
        <v>1630</v>
      </c>
      <c r="C134" s="533" t="s">
        <v>417</v>
      </c>
      <c r="D134" s="675"/>
      <c r="E134" s="837"/>
      <c r="F134" s="14"/>
      <c r="G134" s="683"/>
      <c r="J134" s="684"/>
    </row>
    <row r="135" spans="2:10" ht="3.75" customHeight="1">
      <c r="B135" s="854"/>
      <c r="C135" s="257"/>
      <c r="D135" s="674"/>
      <c r="E135" s="835"/>
      <c r="F135" s="14"/>
      <c r="G135" s="683"/>
      <c r="J135" s="684"/>
    </row>
    <row r="136" spans="2:10">
      <c r="B136" s="853" t="s">
        <v>1631</v>
      </c>
      <c r="C136" s="533" t="s">
        <v>521</v>
      </c>
      <c r="D136" s="675"/>
      <c r="E136" s="837"/>
      <c r="F136" s="14"/>
      <c r="G136" s="683"/>
      <c r="J136" s="684"/>
    </row>
    <row r="137" spans="2:10" ht="3.75" customHeight="1">
      <c r="B137" s="854"/>
      <c r="C137" s="257"/>
      <c r="D137" s="674"/>
      <c r="E137" s="835"/>
      <c r="F137" s="14"/>
      <c r="G137" s="683"/>
      <c r="J137" s="684"/>
    </row>
    <row r="138" spans="2:10">
      <c r="B138" s="853" t="s">
        <v>1632</v>
      </c>
      <c r="C138" s="533" t="s">
        <v>544</v>
      </c>
      <c r="D138" s="675"/>
      <c r="E138" s="837"/>
      <c r="F138" s="14"/>
      <c r="G138" s="683"/>
      <c r="J138" s="684"/>
    </row>
    <row r="139" spans="2:10" ht="3.75" customHeight="1">
      <c r="B139" s="854"/>
      <c r="C139" s="257"/>
      <c r="D139" s="674"/>
      <c r="E139" s="835"/>
      <c r="F139" s="14"/>
      <c r="G139" s="683"/>
      <c r="J139" s="684"/>
    </row>
    <row r="140" spans="2:10">
      <c r="B140" s="853" t="s">
        <v>1633</v>
      </c>
      <c r="C140" s="533" t="s">
        <v>572</v>
      </c>
      <c r="D140" s="675"/>
      <c r="E140" s="837"/>
      <c r="F140" s="14"/>
      <c r="G140" s="683"/>
      <c r="J140" s="684"/>
    </row>
    <row r="141" spans="2:10" ht="3.75" customHeight="1">
      <c r="B141" s="854"/>
      <c r="C141" s="257"/>
      <c r="D141" s="674"/>
      <c r="E141" s="835"/>
      <c r="F141" s="14"/>
      <c r="G141" s="683"/>
      <c r="J141" s="684"/>
    </row>
    <row r="142" spans="2:10">
      <c r="B142" s="853" t="s">
        <v>1634</v>
      </c>
      <c r="C142" s="533" t="s">
        <v>621</v>
      </c>
      <c r="D142" s="675"/>
      <c r="E142" s="837"/>
      <c r="F142" s="14"/>
      <c r="G142" s="683"/>
      <c r="J142" s="684"/>
    </row>
    <row r="143" spans="2:10" ht="3.75" customHeight="1">
      <c r="B143" s="854"/>
      <c r="C143" s="257"/>
      <c r="D143" s="674"/>
      <c r="E143" s="835"/>
      <c r="F143" s="14"/>
      <c r="G143" s="683"/>
      <c r="J143" s="684"/>
    </row>
    <row r="144" spans="2:10">
      <c r="B144" s="853" t="s">
        <v>1635</v>
      </c>
      <c r="C144" s="533" t="s">
        <v>659</v>
      </c>
      <c r="D144" s="675"/>
      <c r="E144" s="837"/>
      <c r="F144" s="14"/>
      <c r="G144" s="683"/>
      <c r="J144" s="684"/>
    </row>
    <row r="145" spans="2:10" ht="3.75" customHeight="1">
      <c r="B145" s="854"/>
      <c r="C145" s="257"/>
      <c r="D145" s="674"/>
      <c r="E145" s="835"/>
      <c r="F145" s="14"/>
      <c r="G145" s="683"/>
      <c r="J145" s="684"/>
    </row>
    <row r="146" spans="2:10">
      <c r="B146" s="853" t="s">
        <v>1636</v>
      </c>
      <c r="C146" s="533" t="s">
        <v>683</v>
      </c>
      <c r="D146" s="675"/>
      <c r="E146" s="837"/>
      <c r="F146" s="14"/>
      <c r="G146" s="683"/>
      <c r="J146" s="684"/>
    </row>
    <row r="147" spans="2:10" ht="3.75" customHeight="1">
      <c r="B147" s="854"/>
      <c r="C147" s="257"/>
      <c r="D147" s="674"/>
      <c r="E147" s="835"/>
      <c r="F147" s="14"/>
      <c r="G147" s="683"/>
      <c r="J147" s="684"/>
    </row>
    <row r="148" spans="2:10">
      <c r="B148" s="838" t="s">
        <v>1637</v>
      </c>
      <c r="C148" s="535" t="s">
        <v>1621</v>
      </c>
      <c r="D148" s="676"/>
      <c r="E148" s="839"/>
      <c r="F148" s="14"/>
      <c r="G148" s="683"/>
      <c r="J148" s="684"/>
    </row>
    <row r="149" spans="2:10" ht="3.75" customHeight="1">
      <c r="B149" s="834"/>
      <c r="C149" s="257"/>
      <c r="D149" s="674"/>
      <c r="E149" s="835"/>
      <c r="F149" s="14"/>
      <c r="G149" s="683"/>
      <c r="J149" s="684"/>
    </row>
    <row r="150" spans="2:10" ht="25.5">
      <c r="B150" s="832">
        <v>3</v>
      </c>
      <c r="C150" s="532" t="s">
        <v>1638</v>
      </c>
      <c r="D150" s="673"/>
      <c r="E150" s="833"/>
      <c r="F150" s="14"/>
      <c r="G150" s="683"/>
      <c r="J150" s="684"/>
    </row>
    <row r="151" spans="2:10" ht="3.75" customHeight="1">
      <c r="B151" s="834"/>
      <c r="C151" s="257"/>
      <c r="D151" s="674"/>
      <c r="E151" s="835"/>
      <c r="F151" s="14"/>
      <c r="G151" s="683"/>
      <c r="J151" s="684"/>
    </row>
    <row r="152" spans="2:10" ht="25.5">
      <c r="B152" s="832">
        <v>4</v>
      </c>
      <c r="C152" s="532" t="s">
        <v>1639</v>
      </c>
      <c r="D152" s="673"/>
      <c r="E152" s="833"/>
      <c r="F152" s="14"/>
      <c r="G152" s="683"/>
      <c r="J152" s="683"/>
    </row>
    <row r="153" spans="2:10" ht="3.75" customHeight="1">
      <c r="B153" s="834"/>
      <c r="C153" s="257"/>
      <c r="D153" s="674"/>
      <c r="E153" s="835"/>
      <c r="F153" s="14"/>
      <c r="G153" s="683"/>
      <c r="J153" s="684"/>
    </row>
    <row r="154" spans="2:10">
      <c r="B154" s="836">
        <v>4.0999999999999996</v>
      </c>
      <c r="C154" s="533" t="s">
        <v>24</v>
      </c>
      <c r="D154" s="675"/>
      <c r="E154" s="837"/>
      <c r="F154" s="14"/>
      <c r="G154" s="683"/>
      <c r="J154" s="684"/>
    </row>
    <row r="155" spans="2:10" ht="3.75" customHeight="1">
      <c r="B155" s="834"/>
      <c r="C155" s="257"/>
      <c r="D155" s="674"/>
      <c r="E155" s="835"/>
      <c r="F155" s="14"/>
      <c r="G155" s="683"/>
      <c r="J155" s="684"/>
    </row>
    <row r="156" spans="2:10">
      <c r="B156" s="836">
        <v>4.2</v>
      </c>
      <c r="C156" s="533" t="s">
        <v>114</v>
      </c>
      <c r="D156" s="675"/>
      <c r="E156" s="837"/>
      <c r="F156" s="14"/>
      <c r="G156" s="683"/>
      <c r="J156" s="684"/>
    </row>
    <row r="157" spans="2:10" ht="3.75" customHeight="1">
      <c r="B157" s="834"/>
      <c r="C157" s="257"/>
      <c r="D157" s="674"/>
      <c r="E157" s="835"/>
      <c r="F157" s="14"/>
      <c r="G157" s="683"/>
      <c r="J157" s="684"/>
    </row>
    <row r="158" spans="2:10">
      <c r="B158" s="836">
        <v>4.3</v>
      </c>
      <c r="C158" s="533" t="s">
        <v>167</v>
      </c>
      <c r="D158" s="675"/>
      <c r="E158" s="837"/>
      <c r="F158" s="14"/>
      <c r="G158" s="683"/>
      <c r="J158" s="684"/>
    </row>
    <row r="159" spans="2:10" ht="3.75" customHeight="1">
      <c r="B159" s="834"/>
      <c r="C159" s="257"/>
      <c r="D159" s="674"/>
      <c r="E159" s="835"/>
      <c r="F159" s="14"/>
      <c r="G159" s="683"/>
      <c r="J159" s="684"/>
    </row>
    <row r="160" spans="2:10">
      <c r="B160" s="836">
        <v>4.4000000000000004</v>
      </c>
      <c r="C160" s="533" t="s">
        <v>229</v>
      </c>
      <c r="D160" s="675"/>
      <c r="E160" s="837"/>
      <c r="F160" s="14"/>
      <c r="G160" s="683"/>
      <c r="J160" s="684"/>
    </row>
    <row r="161" spans="2:10" ht="3.75" customHeight="1">
      <c r="B161" s="834"/>
      <c r="C161" s="257"/>
      <c r="D161" s="674"/>
      <c r="E161" s="835"/>
      <c r="F161" s="14"/>
      <c r="G161" s="683"/>
      <c r="J161" s="684"/>
    </row>
    <row r="162" spans="2:10">
      <c r="B162" s="836">
        <v>4.5</v>
      </c>
      <c r="C162" s="533" t="s">
        <v>245</v>
      </c>
      <c r="D162" s="675"/>
      <c r="E162" s="837"/>
      <c r="F162" s="14"/>
      <c r="G162" s="683"/>
      <c r="J162" s="684"/>
    </row>
    <row r="163" spans="2:10" ht="3.75" customHeight="1">
      <c r="B163" s="834"/>
      <c r="C163" s="257"/>
      <c r="D163" s="674"/>
      <c r="E163" s="835"/>
      <c r="F163" s="14"/>
      <c r="G163" s="683"/>
      <c r="J163" s="684"/>
    </row>
    <row r="164" spans="2:10">
      <c r="B164" s="836">
        <v>4.5999999999999996</v>
      </c>
      <c r="C164" s="533" t="s">
        <v>249</v>
      </c>
      <c r="D164" s="675"/>
      <c r="E164" s="837"/>
      <c r="F164" s="14"/>
      <c r="G164" s="683"/>
      <c r="J164" s="684"/>
    </row>
    <row r="165" spans="2:10" ht="3.75" customHeight="1">
      <c r="B165" s="834"/>
      <c r="C165" s="257"/>
      <c r="D165" s="674"/>
      <c r="E165" s="835"/>
      <c r="F165" s="14"/>
      <c r="G165" s="683"/>
      <c r="J165" s="684"/>
    </row>
    <row r="166" spans="2:10">
      <c r="B166" s="836">
        <v>4.7</v>
      </c>
      <c r="C166" s="533" t="s">
        <v>311</v>
      </c>
      <c r="D166" s="675"/>
      <c r="E166" s="837"/>
      <c r="F166" s="14"/>
      <c r="G166" s="683"/>
      <c r="J166" s="684"/>
    </row>
    <row r="167" spans="2:10" ht="3.75" customHeight="1">
      <c r="B167" s="834"/>
      <c r="C167" s="257"/>
      <c r="D167" s="674"/>
      <c r="E167" s="835"/>
      <c r="F167" s="14"/>
      <c r="G167" s="683"/>
      <c r="J167" s="684"/>
    </row>
    <row r="168" spans="2:10" ht="17.25" customHeight="1">
      <c r="B168" s="836">
        <v>4.8</v>
      </c>
      <c r="C168" s="533" t="s">
        <v>1615</v>
      </c>
      <c r="D168" s="675"/>
      <c r="E168" s="837"/>
      <c r="F168" s="14"/>
      <c r="G168" s="683"/>
      <c r="J168" s="684"/>
    </row>
    <row r="169" spans="2:10" ht="3.75" customHeight="1">
      <c r="B169" s="834"/>
      <c r="C169" s="257"/>
      <c r="D169" s="674"/>
      <c r="E169" s="835"/>
      <c r="F169" s="14"/>
      <c r="G169" s="683"/>
      <c r="J169" s="684"/>
    </row>
    <row r="170" spans="2:10" ht="25.5">
      <c r="B170" s="836">
        <v>4.9000000000000004</v>
      </c>
      <c r="C170" s="533" t="s">
        <v>409</v>
      </c>
      <c r="D170" s="675"/>
      <c r="E170" s="837"/>
      <c r="F170" s="14"/>
      <c r="G170" s="683"/>
      <c r="J170" s="684"/>
    </row>
    <row r="171" spans="2:10" ht="3.75" customHeight="1">
      <c r="B171" s="834"/>
      <c r="C171" s="257"/>
      <c r="D171" s="674"/>
      <c r="E171" s="835"/>
      <c r="F171" s="14"/>
      <c r="G171" s="683"/>
      <c r="J171" s="684"/>
    </row>
    <row r="172" spans="2:10">
      <c r="B172" s="836" t="s">
        <v>1640</v>
      </c>
      <c r="C172" s="533" t="s">
        <v>417</v>
      </c>
      <c r="D172" s="675"/>
      <c r="E172" s="837"/>
      <c r="F172" s="14"/>
      <c r="G172" s="683"/>
      <c r="J172" s="684"/>
    </row>
    <row r="173" spans="2:10" ht="3.75" customHeight="1">
      <c r="B173" s="834"/>
      <c r="C173" s="257"/>
      <c r="D173" s="674"/>
      <c r="E173" s="835"/>
      <c r="F173" s="14"/>
      <c r="G173" s="683"/>
      <c r="J173" s="684"/>
    </row>
    <row r="174" spans="2:10">
      <c r="B174" s="836" t="s">
        <v>1641</v>
      </c>
      <c r="C174" s="533" t="s">
        <v>521</v>
      </c>
      <c r="D174" s="675"/>
      <c r="E174" s="837"/>
      <c r="F174" s="14"/>
      <c r="G174" s="683"/>
      <c r="J174" s="684"/>
    </row>
    <row r="175" spans="2:10" ht="3.75" customHeight="1">
      <c r="B175" s="834"/>
      <c r="C175" s="257"/>
      <c r="D175" s="674"/>
      <c r="E175" s="835"/>
      <c r="F175" s="14"/>
      <c r="G175" s="683"/>
      <c r="J175" s="684"/>
    </row>
    <row r="176" spans="2:10" ht="25.5">
      <c r="B176" s="836">
        <v>4.12</v>
      </c>
      <c r="C176" s="533" t="s">
        <v>1616</v>
      </c>
      <c r="D176" s="675"/>
      <c r="E176" s="837"/>
      <c r="F176" s="14"/>
      <c r="G176" s="683"/>
      <c r="J176" s="684"/>
    </row>
    <row r="177" spans="2:10" ht="3.75" customHeight="1">
      <c r="B177" s="834"/>
      <c r="C177" s="257"/>
      <c r="D177" s="674"/>
      <c r="E177" s="835"/>
      <c r="F177" s="14"/>
      <c r="G177" s="683"/>
      <c r="J177" s="684"/>
    </row>
    <row r="178" spans="2:10">
      <c r="B178" s="836">
        <v>4.13</v>
      </c>
      <c r="C178" s="533" t="s">
        <v>544</v>
      </c>
      <c r="D178" s="675"/>
      <c r="E178" s="837"/>
      <c r="F178" s="14"/>
      <c r="G178" s="683"/>
      <c r="J178" s="684"/>
    </row>
    <row r="179" spans="2:10" ht="3.75" customHeight="1">
      <c r="B179" s="834"/>
      <c r="C179" s="257"/>
      <c r="D179" s="674"/>
      <c r="E179" s="835"/>
      <c r="F179" s="14"/>
      <c r="G179" s="683"/>
      <c r="J179" s="684"/>
    </row>
    <row r="180" spans="2:10">
      <c r="B180" s="836">
        <v>4.1399999999999997</v>
      </c>
      <c r="C180" s="533" t="s">
        <v>559</v>
      </c>
      <c r="D180" s="675"/>
      <c r="E180" s="837"/>
      <c r="F180" s="14"/>
      <c r="G180" s="683"/>
      <c r="J180" s="684"/>
    </row>
    <row r="181" spans="2:10" ht="3.75" customHeight="1">
      <c r="B181" s="834"/>
      <c r="C181" s="257"/>
      <c r="D181" s="674"/>
      <c r="E181" s="835"/>
      <c r="F181" s="14"/>
      <c r="G181" s="683"/>
      <c r="J181" s="684"/>
    </row>
    <row r="182" spans="2:10">
      <c r="B182" s="836">
        <v>4.1500000000000004</v>
      </c>
      <c r="C182" s="533" t="s">
        <v>1642</v>
      </c>
      <c r="D182" s="675"/>
      <c r="E182" s="837"/>
      <c r="F182" s="14"/>
      <c r="G182" s="683"/>
      <c r="J182" s="684"/>
    </row>
    <row r="183" spans="2:10" ht="3.75" customHeight="1">
      <c r="B183" s="834"/>
      <c r="C183" s="257"/>
      <c r="D183" s="674"/>
      <c r="E183" s="835"/>
      <c r="F183" s="14"/>
      <c r="G183" s="683"/>
      <c r="J183" s="684"/>
    </row>
    <row r="184" spans="2:10">
      <c r="B184" s="836">
        <v>4.16</v>
      </c>
      <c r="C184" s="533" t="s">
        <v>572</v>
      </c>
      <c r="D184" s="675"/>
      <c r="E184" s="837"/>
      <c r="F184" s="14"/>
      <c r="G184" s="683"/>
      <c r="J184" s="684"/>
    </row>
    <row r="185" spans="2:10" ht="3.75" customHeight="1">
      <c r="B185" s="834"/>
      <c r="C185" s="257"/>
      <c r="D185" s="674"/>
      <c r="E185" s="835"/>
      <c r="F185" s="14"/>
      <c r="G185" s="683"/>
      <c r="J185" s="684"/>
    </row>
    <row r="186" spans="2:10">
      <c r="B186" s="836">
        <v>4.17</v>
      </c>
      <c r="C186" s="533" t="s">
        <v>621</v>
      </c>
      <c r="D186" s="675"/>
      <c r="E186" s="837"/>
      <c r="F186" s="14"/>
      <c r="G186" s="683"/>
      <c r="J186" s="684"/>
    </row>
    <row r="187" spans="2:10" ht="3.75" customHeight="1">
      <c r="B187" s="834"/>
      <c r="C187" s="257"/>
      <c r="D187" s="674"/>
      <c r="E187" s="835"/>
      <c r="F187" s="14"/>
      <c r="G187" s="683"/>
      <c r="J187" s="684"/>
    </row>
    <row r="188" spans="2:10">
      <c r="B188" s="836">
        <v>4.18</v>
      </c>
      <c r="C188" s="533" t="s">
        <v>659</v>
      </c>
      <c r="D188" s="675"/>
      <c r="E188" s="837"/>
      <c r="F188" s="14"/>
      <c r="G188" s="683"/>
      <c r="J188" s="684"/>
    </row>
    <row r="189" spans="2:10" ht="3.75" customHeight="1">
      <c r="B189" s="834"/>
      <c r="C189" s="257"/>
      <c r="D189" s="674"/>
      <c r="E189" s="835"/>
      <c r="F189" s="14"/>
      <c r="G189" s="683"/>
      <c r="J189" s="684"/>
    </row>
    <row r="190" spans="2:10">
      <c r="B190" s="836">
        <v>4.1900000000000004</v>
      </c>
      <c r="C190" s="533" t="s">
        <v>683</v>
      </c>
      <c r="D190" s="675"/>
      <c r="E190" s="837"/>
      <c r="F190" s="14"/>
      <c r="G190" s="683"/>
      <c r="J190" s="684"/>
    </row>
    <row r="191" spans="2:10" ht="3.75" customHeight="1">
      <c r="B191" s="834"/>
      <c r="C191" s="257"/>
      <c r="D191" s="674"/>
      <c r="E191" s="835"/>
      <c r="F191" s="14"/>
      <c r="G191" s="683"/>
      <c r="J191" s="684"/>
    </row>
    <row r="192" spans="2:10" ht="51">
      <c r="B192" s="836" t="s">
        <v>1643</v>
      </c>
      <c r="C192" s="533" t="s">
        <v>1085</v>
      </c>
      <c r="D192" s="675"/>
      <c r="E192" s="837"/>
      <c r="F192" s="14"/>
      <c r="G192" s="683"/>
      <c r="J192" s="684"/>
    </row>
    <row r="193" spans="2:10" ht="3.75" customHeight="1">
      <c r="B193" s="834"/>
      <c r="C193" s="257"/>
      <c r="D193" s="674"/>
      <c r="E193" s="835"/>
      <c r="F193" s="14"/>
      <c r="G193" s="683"/>
      <c r="J193" s="684"/>
    </row>
    <row r="194" spans="2:10">
      <c r="B194" s="836" t="s">
        <v>1644</v>
      </c>
      <c r="C194" s="533" t="s">
        <v>1214</v>
      </c>
      <c r="D194" s="675"/>
      <c r="E194" s="837"/>
      <c r="F194" s="14"/>
      <c r="G194" s="683"/>
      <c r="J194" s="684"/>
    </row>
    <row r="195" spans="2:10" ht="3.75" customHeight="1">
      <c r="B195" s="834"/>
      <c r="C195" s="257"/>
      <c r="D195" s="674"/>
      <c r="E195" s="835"/>
      <c r="F195" s="14"/>
      <c r="G195" s="683"/>
      <c r="J195" s="684"/>
    </row>
    <row r="196" spans="2:10">
      <c r="B196" s="836" t="s">
        <v>1645</v>
      </c>
      <c r="C196" s="533" t="s">
        <v>1234</v>
      </c>
      <c r="D196" s="675"/>
      <c r="E196" s="837"/>
      <c r="F196" s="14"/>
      <c r="G196" s="683"/>
      <c r="J196" s="684"/>
    </row>
    <row r="197" spans="2:10" ht="3.75" customHeight="1" thickBot="1">
      <c r="B197" s="874"/>
      <c r="C197" s="875"/>
      <c r="D197" s="876"/>
      <c r="E197" s="877"/>
      <c r="F197" s="14"/>
      <c r="G197" s="683"/>
      <c r="J197" s="684"/>
    </row>
    <row r="198" spans="2:10" ht="25.5">
      <c r="B198" s="878"/>
      <c r="C198" s="879" t="s">
        <v>1646</v>
      </c>
      <c r="D198" s="880"/>
      <c r="E198" s="881"/>
      <c r="F198" s="14"/>
      <c r="G198" s="683"/>
      <c r="J198" s="683"/>
    </row>
    <row r="199" spans="2:10" ht="3.75" customHeight="1">
      <c r="B199" s="834"/>
      <c r="C199" s="257"/>
      <c r="D199" s="674"/>
      <c r="E199" s="840"/>
      <c r="F199" s="14"/>
      <c r="G199" s="683"/>
      <c r="J199" s="684"/>
    </row>
    <row r="200" spans="2:10" ht="26.25" thickBot="1">
      <c r="B200" s="841"/>
      <c r="C200" s="842" t="s">
        <v>1647</v>
      </c>
      <c r="D200" s="843"/>
      <c r="E200" s="844"/>
      <c r="F200" s="14"/>
      <c r="G200" s="683"/>
      <c r="J200" s="683"/>
    </row>
    <row r="201" spans="2:10" ht="9.75" customHeight="1">
      <c r="B201" s="258"/>
      <c r="C201" s="221"/>
      <c r="D201" s="244"/>
      <c r="E201" s="14"/>
      <c r="F201" s="14"/>
      <c r="G201" s="678"/>
    </row>
    <row r="202" spans="2:10" ht="54.95" customHeight="1">
      <c r="B202" s="258"/>
      <c r="C202" s="221"/>
      <c r="D202" s="244"/>
      <c r="E202" s="14"/>
      <c r="F202" s="14"/>
      <c r="G202" s="678"/>
    </row>
    <row r="203" spans="2:10">
      <c r="B203" s="258"/>
      <c r="C203" s="221"/>
      <c r="D203" s="244"/>
      <c r="E203" s="14"/>
      <c r="F203" s="14"/>
      <c r="G203" s="678"/>
    </row>
    <row r="204" spans="2:10" ht="54.95" customHeight="1">
      <c r="B204" s="258"/>
      <c r="C204" s="221"/>
      <c r="D204" s="244"/>
      <c r="E204" s="14"/>
      <c r="F204" s="14"/>
      <c r="G204" s="678"/>
    </row>
    <row r="205" spans="2:10" ht="16.5" customHeight="1">
      <c r="B205" s="258"/>
      <c r="C205" s="221"/>
      <c r="D205" s="244"/>
      <c r="E205" s="14"/>
      <c r="F205" s="14"/>
      <c r="G205" s="678"/>
    </row>
    <row r="206" spans="2:10" ht="54.95" customHeight="1">
      <c r="B206" s="258"/>
      <c r="C206" s="221"/>
      <c r="D206" s="244"/>
      <c r="E206" s="14"/>
      <c r="F206" s="14"/>
      <c r="G206" s="678"/>
    </row>
    <row r="207" spans="2:10">
      <c r="B207" s="258"/>
      <c r="C207" s="221"/>
      <c r="D207" s="244"/>
      <c r="E207" s="14"/>
      <c r="F207" s="14"/>
      <c r="G207" s="678"/>
    </row>
    <row r="208" spans="2:10" ht="54.95" customHeight="1">
      <c r="B208" s="258"/>
      <c r="C208" s="221"/>
      <c r="D208" s="244"/>
      <c r="E208" s="14"/>
      <c r="F208" s="14"/>
      <c r="G208" s="678"/>
    </row>
    <row r="209" spans="2:7">
      <c r="B209" s="258"/>
      <c r="C209" s="221"/>
      <c r="D209" s="244"/>
      <c r="E209" s="14"/>
      <c r="F209" s="14"/>
      <c r="G209" s="678"/>
    </row>
    <row r="210" spans="2:7" ht="54.95" customHeight="1">
      <c r="B210" s="258"/>
      <c r="C210" s="221"/>
      <c r="D210" s="244"/>
      <c r="E210" s="14"/>
      <c r="F210" s="14"/>
      <c r="G210" s="678"/>
    </row>
    <row r="211" spans="2:7" ht="54.95" customHeight="1">
      <c r="B211" s="258"/>
      <c r="C211" s="221"/>
      <c r="D211" s="244"/>
      <c r="E211" s="14"/>
      <c r="F211" s="14"/>
      <c r="G211" s="678"/>
    </row>
    <row r="212" spans="2:7" ht="54.95" customHeight="1">
      <c r="B212" s="258"/>
      <c r="C212" s="221"/>
      <c r="D212" s="244"/>
      <c r="E212" s="14"/>
      <c r="F212" s="14"/>
      <c r="G212" s="678"/>
    </row>
    <row r="213" spans="2:7" ht="12.75" customHeight="1">
      <c r="B213" s="258"/>
      <c r="C213" s="221"/>
      <c r="D213" s="244"/>
      <c r="E213" s="14"/>
      <c r="F213" s="14"/>
      <c r="G213" s="678"/>
    </row>
    <row r="214" spans="2:7" ht="54.95" customHeight="1">
      <c r="B214" s="258"/>
      <c r="C214" s="221"/>
      <c r="D214" s="244"/>
      <c r="E214" s="14"/>
      <c r="F214" s="14"/>
      <c r="G214" s="678"/>
    </row>
    <row r="215" spans="2:7">
      <c r="B215" s="258"/>
      <c r="C215" s="221"/>
      <c r="D215" s="244"/>
      <c r="E215" s="14"/>
      <c r="F215" s="14"/>
      <c r="G215" s="678"/>
    </row>
    <row r="216" spans="2:7" ht="54.95" customHeight="1">
      <c r="B216" s="258"/>
      <c r="C216" s="221"/>
      <c r="D216" s="244"/>
      <c r="E216" s="14"/>
      <c r="F216" s="14"/>
      <c r="G216" s="678"/>
    </row>
    <row r="217" spans="2:7">
      <c r="B217" s="258"/>
      <c r="C217" s="221"/>
      <c r="D217" s="244"/>
      <c r="E217" s="14"/>
      <c r="F217" s="14"/>
      <c r="G217" s="678"/>
    </row>
    <row r="218" spans="2:7" ht="54.95" customHeight="1">
      <c r="B218" s="258"/>
      <c r="C218" s="221"/>
      <c r="D218" s="244"/>
      <c r="E218" s="14"/>
      <c r="F218" s="14"/>
      <c r="G218" s="678"/>
    </row>
    <row r="219" spans="2:7">
      <c r="B219" s="258"/>
      <c r="C219" s="221"/>
      <c r="D219" s="244"/>
      <c r="E219" s="14"/>
      <c r="F219" s="14"/>
      <c r="G219" s="678"/>
    </row>
    <row r="220" spans="2:7" ht="54.95" customHeight="1">
      <c r="B220" s="258"/>
      <c r="C220" s="221"/>
      <c r="D220" s="244"/>
      <c r="E220" s="14"/>
      <c r="F220" s="14"/>
      <c r="G220" s="678"/>
    </row>
    <row r="221" spans="2:7">
      <c r="B221" s="258"/>
      <c r="C221" s="221"/>
      <c r="D221" s="244"/>
      <c r="E221" s="14"/>
      <c r="F221" s="14"/>
      <c r="G221" s="678"/>
    </row>
    <row r="222" spans="2:7">
      <c r="B222" s="258"/>
      <c r="C222" s="221"/>
      <c r="D222" s="244"/>
      <c r="E222" s="14"/>
      <c r="F222" s="14"/>
      <c r="G222" s="678"/>
    </row>
    <row r="223" spans="2:7">
      <c r="B223" s="258"/>
      <c r="C223" s="221"/>
      <c r="D223" s="244"/>
      <c r="E223" s="14"/>
      <c r="F223" s="14"/>
      <c r="G223" s="678"/>
    </row>
    <row r="224" spans="2:7">
      <c r="B224" s="258"/>
      <c r="C224" s="221"/>
      <c r="D224" s="244"/>
      <c r="E224" s="14"/>
      <c r="F224" s="14"/>
      <c r="G224" s="678"/>
    </row>
    <row r="225" spans="2:7">
      <c r="B225" s="258"/>
      <c r="C225" s="221"/>
      <c r="D225" s="244"/>
      <c r="E225" s="14"/>
      <c r="F225" s="14"/>
      <c r="G225" s="678"/>
    </row>
    <row r="226" spans="2:7" ht="54.95" customHeight="1">
      <c r="B226" s="258"/>
      <c r="C226" s="221"/>
      <c r="D226" s="244"/>
      <c r="E226" s="14"/>
      <c r="F226" s="14"/>
      <c r="G226" s="678"/>
    </row>
    <row r="227" spans="2:7">
      <c r="B227" s="258"/>
      <c r="C227" s="221"/>
      <c r="D227" s="244"/>
      <c r="E227" s="14"/>
      <c r="F227" s="14"/>
      <c r="G227" s="678"/>
    </row>
    <row r="228" spans="2:7" ht="54.95" customHeight="1">
      <c r="B228" s="258"/>
      <c r="C228" s="221"/>
      <c r="D228" s="244"/>
      <c r="E228" s="14"/>
      <c r="F228" s="14"/>
      <c r="G228" s="678"/>
    </row>
    <row r="229" spans="2:7">
      <c r="B229" s="258"/>
      <c r="C229" s="221"/>
      <c r="D229" s="244"/>
      <c r="E229" s="14"/>
      <c r="F229" s="14"/>
      <c r="G229" s="678"/>
    </row>
    <row r="230" spans="2:7" ht="54.95" customHeight="1">
      <c r="B230" s="258"/>
      <c r="C230" s="221"/>
      <c r="D230" s="244"/>
      <c r="E230" s="14"/>
      <c r="F230" s="14"/>
      <c r="G230" s="678"/>
    </row>
    <row r="231" spans="2:7">
      <c r="B231" s="258"/>
      <c r="C231" s="221"/>
      <c r="D231" s="244"/>
      <c r="E231" s="14"/>
      <c r="F231" s="14"/>
      <c r="G231" s="678"/>
    </row>
    <row r="232" spans="2:7" ht="54.95" customHeight="1">
      <c r="B232" s="258"/>
      <c r="C232" s="221"/>
      <c r="D232" s="244"/>
      <c r="E232" s="14"/>
      <c r="F232" s="14"/>
      <c r="G232" s="678"/>
    </row>
    <row r="233" spans="2:7">
      <c r="B233" s="258"/>
      <c r="C233" s="221"/>
      <c r="D233" s="244"/>
      <c r="E233" s="14"/>
      <c r="F233" s="14"/>
      <c r="G233" s="678"/>
    </row>
    <row r="234" spans="2:7" ht="54.95" customHeight="1">
      <c r="B234" s="258"/>
      <c r="C234" s="221"/>
      <c r="D234" s="244"/>
      <c r="E234" s="14"/>
      <c r="F234" s="14"/>
      <c r="G234" s="678"/>
    </row>
    <row r="235" spans="2:7">
      <c r="B235" s="258"/>
      <c r="C235" s="221"/>
      <c r="D235" s="244"/>
      <c r="E235" s="14"/>
      <c r="F235" s="14"/>
      <c r="G235" s="678"/>
    </row>
    <row r="236" spans="2:7" ht="54.95" customHeight="1">
      <c r="B236" s="258"/>
      <c r="C236" s="221"/>
      <c r="D236" s="244"/>
      <c r="E236" s="14"/>
      <c r="F236" s="14"/>
      <c r="G236" s="678"/>
    </row>
    <row r="237" spans="2:7">
      <c r="B237" s="258"/>
      <c r="C237" s="221"/>
      <c r="D237" s="244"/>
      <c r="E237" s="14"/>
      <c r="F237" s="14"/>
      <c r="G237" s="678"/>
    </row>
    <row r="238" spans="2:7" ht="54.95" customHeight="1">
      <c r="B238" s="258"/>
      <c r="C238" s="221"/>
      <c r="D238" s="244"/>
      <c r="E238" s="14"/>
      <c r="F238" s="14"/>
      <c r="G238" s="678"/>
    </row>
    <row r="239" spans="2:7">
      <c r="B239" s="258"/>
      <c r="C239" s="221"/>
      <c r="D239" s="244"/>
      <c r="E239" s="14"/>
      <c r="F239" s="14"/>
      <c r="G239" s="678"/>
    </row>
    <row r="240" spans="2:7" ht="54.95" customHeight="1">
      <c r="B240" s="258"/>
      <c r="C240" s="221"/>
      <c r="D240" s="244"/>
      <c r="E240" s="14"/>
      <c r="F240" s="14"/>
      <c r="G240" s="678"/>
    </row>
    <row r="241" spans="2:7">
      <c r="B241" s="258"/>
      <c r="C241" s="221"/>
      <c r="D241" s="244"/>
      <c r="E241" s="14"/>
      <c r="F241" s="14"/>
      <c r="G241" s="678"/>
    </row>
    <row r="242" spans="2:7" ht="54.95" customHeight="1">
      <c r="B242" s="258"/>
      <c r="C242" s="221"/>
      <c r="D242" s="244"/>
      <c r="E242" s="14"/>
      <c r="F242" s="14"/>
      <c r="G242" s="678"/>
    </row>
    <row r="243" spans="2:7">
      <c r="B243" s="258"/>
      <c r="C243" s="221"/>
      <c r="D243" s="244"/>
      <c r="E243" s="14"/>
      <c r="F243" s="14"/>
      <c r="G243" s="678"/>
    </row>
    <row r="244" spans="2:7" ht="54.95" customHeight="1">
      <c r="B244" s="258"/>
      <c r="C244" s="221"/>
      <c r="D244" s="244"/>
      <c r="E244" s="14"/>
      <c r="F244" s="14"/>
      <c r="G244" s="678"/>
    </row>
    <row r="245" spans="2:7">
      <c r="B245" s="258"/>
      <c r="C245" s="221"/>
      <c r="D245" s="244"/>
      <c r="E245" s="14"/>
      <c r="F245" s="14"/>
      <c r="G245" s="678"/>
    </row>
    <row r="246" spans="2:7" ht="54.95" customHeight="1">
      <c r="B246" s="258"/>
      <c r="C246" s="221"/>
      <c r="D246" s="244"/>
      <c r="E246" s="14"/>
      <c r="F246" s="14"/>
      <c r="G246" s="678"/>
    </row>
    <row r="247" spans="2:7">
      <c r="B247" s="258"/>
      <c r="C247" s="221"/>
      <c r="D247" s="244"/>
      <c r="E247" s="14"/>
      <c r="F247" s="14"/>
      <c r="G247" s="678"/>
    </row>
    <row r="248" spans="2:7" ht="54.95" customHeight="1">
      <c r="B248" s="258"/>
      <c r="C248" s="221"/>
      <c r="D248" s="244"/>
      <c r="E248" s="14"/>
      <c r="F248" s="14"/>
      <c r="G248" s="678"/>
    </row>
    <row r="249" spans="2:7">
      <c r="B249" s="258"/>
      <c r="C249" s="221"/>
      <c r="D249" s="244"/>
      <c r="E249" s="14"/>
      <c r="F249" s="14"/>
      <c r="G249" s="678"/>
    </row>
    <row r="250" spans="2:7" ht="54.95" customHeight="1">
      <c r="B250" s="258"/>
      <c r="C250" s="221"/>
      <c r="D250" s="244"/>
      <c r="E250" s="14"/>
      <c r="F250" s="14"/>
      <c r="G250" s="678"/>
    </row>
    <row r="251" spans="2:7">
      <c r="B251" s="258"/>
      <c r="C251" s="221"/>
      <c r="D251" s="244"/>
      <c r="E251" s="14"/>
      <c r="F251" s="14"/>
    </row>
    <row r="252" spans="2:7" ht="54.95" customHeight="1">
      <c r="B252" s="258"/>
      <c r="C252" s="221"/>
      <c r="D252" s="244"/>
      <c r="E252" s="14"/>
      <c r="F252" s="14"/>
    </row>
    <row r="253" spans="2:7">
      <c r="B253" s="258"/>
      <c r="C253" s="221"/>
      <c r="D253" s="244"/>
      <c r="E253" s="14"/>
      <c r="F253" s="14"/>
    </row>
    <row r="254" spans="2:7" ht="54.95" customHeight="1">
      <c r="B254" s="258"/>
      <c r="C254" s="221"/>
      <c r="D254" s="244"/>
      <c r="E254" s="14"/>
      <c r="F254" s="14"/>
    </row>
    <row r="255" spans="2:7">
      <c r="B255" s="258"/>
      <c r="C255" s="221"/>
      <c r="D255" s="244"/>
      <c r="E255" s="14"/>
      <c r="F255" s="14"/>
    </row>
    <row r="256" spans="2:7">
      <c r="B256" s="258"/>
      <c r="C256" s="221"/>
      <c r="D256" s="244"/>
      <c r="E256" s="14"/>
      <c r="F256" s="14"/>
    </row>
    <row r="257" spans="2:6">
      <c r="B257" s="258"/>
      <c r="C257" s="221"/>
      <c r="D257" s="244"/>
      <c r="E257" s="14"/>
      <c r="F257" s="14"/>
    </row>
    <row r="258" spans="2:6">
      <c r="B258" s="258"/>
      <c r="C258" s="221"/>
      <c r="D258" s="244"/>
      <c r="E258" s="14"/>
      <c r="F258" s="14"/>
    </row>
    <row r="259" spans="2:6">
      <c r="B259" s="258"/>
      <c r="C259" s="221"/>
      <c r="D259" s="244"/>
      <c r="E259" s="14"/>
      <c r="F259" s="14"/>
    </row>
    <row r="260" spans="2:6" ht="54.95" customHeight="1">
      <c r="B260" s="258"/>
      <c r="C260" s="221"/>
      <c r="D260" s="244"/>
      <c r="E260" s="14"/>
      <c r="F260" s="14"/>
    </row>
    <row r="261" spans="2:6">
      <c r="B261" s="258"/>
      <c r="C261" s="221"/>
      <c r="D261" s="244"/>
      <c r="E261" s="14"/>
      <c r="F261" s="14"/>
    </row>
    <row r="262" spans="2:6" ht="54.95" customHeight="1">
      <c r="B262" s="258"/>
      <c r="C262" s="221"/>
      <c r="D262" s="244"/>
      <c r="E262" s="14"/>
      <c r="F262" s="14"/>
    </row>
    <row r="263" spans="2:6">
      <c r="B263" s="258"/>
      <c r="C263" s="221"/>
      <c r="D263" s="244"/>
      <c r="E263" s="14"/>
      <c r="F263" s="14"/>
    </row>
    <row r="264" spans="2:6" ht="54.95" customHeight="1">
      <c r="B264" s="258"/>
      <c r="C264" s="221"/>
      <c r="D264" s="244"/>
      <c r="E264" s="14"/>
      <c r="F264" s="14"/>
    </row>
    <row r="265" spans="2:6">
      <c r="B265" s="258"/>
      <c r="C265" s="221"/>
      <c r="D265" s="244"/>
      <c r="E265" s="14"/>
      <c r="F265" s="14"/>
    </row>
    <row r="266" spans="2:6">
      <c r="B266" s="258"/>
      <c r="C266" s="221"/>
      <c r="D266" s="244"/>
      <c r="E266" s="14"/>
      <c r="F266" s="14"/>
    </row>
    <row r="267" spans="2:6">
      <c r="B267" s="258"/>
      <c r="C267" s="221"/>
      <c r="D267" s="244"/>
      <c r="E267" s="14"/>
      <c r="F267" s="14"/>
    </row>
    <row r="268" spans="2:6" ht="54.95" customHeight="1">
      <c r="B268" s="258"/>
      <c r="C268" s="221"/>
      <c r="D268" s="244"/>
      <c r="E268" s="14"/>
      <c r="F268" s="14"/>
    </row>
    <row r="269" spans="2:6">
      <c r="B269" s="258"/>
      <c r="C269" s="221"/>
      <c r="D269" s="244"/>
      <c r="E269" s="14"/>
      <c r="F269" s="14"/>
    </row>
    <row r="270" spans="2:6" ht="54.95" customHeight="1">
      <c r="B270" s="258"/>
      <c r="C270" s="221"/>
      <c r="D270" s="244"/>
      <c r="E270" s="14"/>
      <c r="F270" s="14"/>
    </row>
    <row r="271" spans="2:6">
      <c r="B271" s="258"/>
      <c r="C271" s="221"/>
      <c r="D271" s="244"/>
      <c r="E271" s="14"/>
      <c r="F271" s="14"/>
    </row>
    <row r="272" spans="2:6" ht="54.95" customHeight="1">
      <c r="B272" s="258"/>
      <c r="C272" s="221"/>
      <c r="D272" s="244"/>
      <c r="E272" s="14"/>
      <c r="F272" s="14"/>
    </row>
    <row r="273" spans="2:6">
      <c r="B273" s="258"/>
      <c r="C273" s="221"/>
      <c r="D273" s="244"/>
      <c r="E273" s="14"/>
      <c r="F273" s="14"/>
    </row>
    <row r="274" spans="2:6" ht="54.95" customHeight="1">
      <c r="B274" s="258"/>
      <c r="C274" s="221"/>
      <c r="D274" s="244"/>
      <c r="E274" s="14"/>
      <c r="F274" s="14"/>
    </row>
    <row r="275" spans="2:6">
      <c r="B275" s="258"/>
      <c r="C275" s="221"/>
      <c r="D275" s="244"/>
      <c r="E275" s="14"/>
      <c r="F275" s="14"/>
    </row>
    <row r="276" spans="2:6">
      <c r="B276" s="258"/>
      <c r="C276" s="221"/>
      <c r="D276" s="244"/>
      <c r="E276" s="14"/>
      <c r="F276" s="14"/>
    </row>
    <row r="277" spans="2:6">
      <c r="B277" s="258"/>
      <c r="C277" s="221"/>
      <c r="D277" s="244"/>
      <c r="E277" s="14"/>
      <c r="F277" s="14"/>
    </row>
    <row r="278" spans="2:6">
      <c r="B278" s="258"/>
      <c r="C278" s="221"/>
      <c r="D278" s="244"/>
      <c r="E278" s="14"/>
      <c r="F278" s="14"/>
    </row>
    <row r="279" spans="2:6">
      <c r="B279" s="258"/>
      <c r="C279" s="221"/>
      <c r="D279" s="244"/>
      <c r="E279" s="14"/>
      <c r="F279" s="14"/>
    </row>
    <row r="280" spans="2:6" ht="54.95" customHeight="1">
      <c r="B280" s="258"/>
      <c r="C280" s="221"/>
      <c r="D280" s="244"/>
      <c r="E280" s="14"/>
      <c r="F280" s="14"/>
    </row>
    <row r="281" spans="2:6">
      <c r="B281" s="258"/>
      <c r="C281" s="221"/>
      <c r="D281" s="244"/>
      <c r="E281" s="14"/>
      <c r="F281" s="14"/>
    </row>
    <row r="282" spans="2:6">
      <c r="B282" s="258"/>
      <c r="C282" s="221"/>
      <c r="D282" s="244"/>
      <c r="E282" s="14"/>
      <c r="F282" s="14"/>
    </row>
    <row r="283" spans="2:6">
      <c r="B283" s="258"/>
      <c r="C283" s="221"/>
      <c r="D283" s="244"/>
      <c r="E283" s="14"/>
      <c r="F283" s="14"/>
    </row>
    <row r="284" spans="2:6">
      <c r="B284" s="258"/>
      <c r="C284" s="221"/>
      <c r="D284" s="244"/>
      <c r="E284" s="14"/>
      <c r="F284" s="14"/>
    </row>
    <row r="285" spans="2:6">
      <c r="B285" s="258"/>
      <c r="C285" s="221"/>
      <c r="D285" s="244"/>
      <c r="E285" s="14"/>
      <c r="F285" s="14"/>
    </row>
    <row r="286" spans="2:6" ht="54.95" customHeight="1">
      <c r="B286" s="258"/>
      <c r="C286" s="221"/>
      <c r="D286" s="244"/>
      <c r="E286" s="14"/>
      <c r="F286" s="14"/>
    </row>
    <row r="287" spans="2:6">
      <c r="B287" s="258"/>
      <c r="C287" s="221"/>
      <c r="D287" s="244"/>
      <c r="E287" s="14"/>
      <c r="F287" s="14"/>
    </row>
    <row r="288" spans="2:6" ht="54.95" customHeight="1">
      <c r="B288" s="258"/>
      <c r="C288" s="221"/>
      <c r="D288" s="244"/>
      <c r="E288" s="14"/>
      <c r="F288" s="14"/>
    </row>
    <row r="289" spans="2:6">
      <c r="B289" s="258"/>
      <c r="C289" s="221"/>
      <c r="D289" s="244"/>
      <c r="E289" s="14"/>
      <c r="F289" s="14"/>
    </row>
    <row r="290" spans="2:6" ht="54.95" customHeight="1">
      <c r="B290" s="258"/>
      <c r="C290" s="221"/>
      <c r="D290" s="244"/>
      <c r="E290" s="14"/>
      <c r="F290" s="14"/>
    </row>
    <row r="291" spans="2:6">
      <c r="B291" s="258"/>
      <c r="C291" s="221"/>
      <c r="D291" s="244"/>
      <c r="E291" s="14"/>
      <c r="F291" s="14"/>
    </row>
    <row r="292" spans="2:6" ht="54.95" customHeight="1">
      <c r="B292" s="258"/>
      <c r="C292" s="221"/>
      <c r="D292" s="244"/>
      <c r="E292" s="14"/>
      <c r="F292" s="14"/>
    </row>
    <row r="293" spans="2:6">
      <c r="B293" s="258"/>
      <c r="C293" s="221"/>
      <c r="D293" s="244"/>
      <c r="E293" s="14"/>
      <c r="F293" s="14"/>
    </row>
    <row r="294" spans="2:6" ht="54.95" customHeight="1">
      <c r="B294" s="258"/>
      <c r="C294" s="221"/>
      <c r="D294" s="244"/>
      <c r="E294" s="14"/>
      <c r="F294" s="14"/>
    </row>
    <row r="295" spans="2:6">
      <c r="B295" s="258"/>
      <c r="C295" s="221"/>
      <c r="D295" s="244"/>
      <c r="E295" s="14"/>
      <c r="F295" s="14"/>
    </row>
    <row r="296" spans="2:6" ht="54.95" customHeight="1">
      <c r="B296" s="258"/>
      <c r="C296" s="221"/>
      <c r="D296" s="244"/>
      <c r="E296" s="14"/>
      <c r="F296" s="14"/>
    </row>
    <row r="297" spans="2:6">
      <c r="B297" s="258"/>
      <c r="C297" s="221"/>
      <c r="D297" s="244"/>
      <c r="E297" s="14"/>
      <c r="F297" s="14"/>
    </row>
    <row r="298" spans="2:6" ht="54.95" customHeight="1">
      <c r="B298" s="258"/>
      <c r="C298" s="221"/>
      <c r="D298" s="244"/>
      <c r="E298" s="14"/>
      <c r="F298" s="14"/>
    </row>
    <row r="299" spans="2:6">
      <c r="B299" s="258"/>
      <c r="C299" s="221"/>
      <c r="D299" s="244"/>
      <c r="E299" s="14"/>
      <c r="F299" s="14"/>
    </row>
    <row r="300" spans="2:6" ht="54.95" customHeight="1">
      <c r="B300" s="258"/>
      <c r="C300" s="221"/>
      <c r="D300" s="244"/>
      <c r="E300" s="14"/>
      <c r="F300" s="14"/>
    </row>
    <row r="301" spans="2:6">
      <c r="B301" s="258"/>
      <c r="C301" s="221"/>
      <c r="D301" s="244"/>
      <c r="E301" s="14"/>
      <c r="F301" s="14"/>
    </row>
    <row r="302" spans="2:6" ht="54.95" customHeight="1">
      <c r="B302" s="258"/>
      <c r="C302" s="221"/>
      <c r="D302" s="244"/>
      <c r="E302" s="14"/>
      <c r="F302" s="14"/>
    </row>
    <row r="303" spans="2:6">
      <c r="B303" s="258"/>
      <c r="C303" s="221"/>
      <c r="D303" s="244"/>
      <c r="E303" s="14"/>
      <c r="F303" s="14"/>
    </row>
    <row r="304" spans="2:6" ht="54.95" customHeight="1">
      <c r="B304" s="258"/>
      <c r="C304" s="221"/>
      <c r="D304" s="244"/>
      <c r="E304" s="14"/>
      <c r="F304" s="14"/>
    </row>
    <row r="305" spans="2:12">
      <c r="B305" s="258"/>
      <c r="C305" s="221"/>
      <c r="D305" s="244"/>
      <c r="E305" s="14"/>
      <c r="F305" s="14"/>
    </row>
    <row r="306" spans="2:12" ht="54.95" customHeight="1">
      <c r="B306" s="258"/>
      <c r="C306" s="221"/>
      <c r="D306" s="244"/>
      <c r="E306" s="14"/>
      <c r="F306" s="14"/>
    </row>
    <row r="307" spans="2:12">
      <c r="B307" s="258"/>
      <c r="C307" s="221"/>
      <c r="D307" s="244"/>
      <c r="E307" s="14"/>
      <c r="F307" s="14"/>
    </row>
    <row r="308" spans="2:12" ht="54.95" customHeight="1">
      <c r="B308" s="258"/>
      <c r="C308" s="221"/>
      <c r="D308" s="244"/>
      <c r="E308" s="14"/>
      <c r="F308" s="14"/>
    </row>
    <row r="309" spans="2:12">
      <c r="B309" s="258"/>
      <c r="C309" s="221"/>
      <c r="D309" s="244"/>
      <c r="E309" s="14"/>
      <c r="F309" s="14"/>
    </row>
    <row r="310" spans="2:12" ht="54.95" customHeight="1">
      <c r="B310" s="258"/>
      <c r="C310" s="221"/>
      <c r="D310" s="244"/>
      <c r="E310" s="14"/>
      <c r="F310" s="14"/>
    </row>
    <row r="311" spans="2:12">
      <c r="B311" s="258"/>
      <c r="C311" s="221"/>
      <c r="D311" s="244"/>
      <c r="E311" s="14"/>
      <c r="F311" s="14"/>
    </row>
    <row r="312" spans="2:12" ht="54.95" customHeight="1">
      <c r="B312" s="258"/>
      <c r="C312" s="221"/>
      <c r="D312" s="244"/>
      <c r="E312" s="14"/>
      <c r="F312" s="14"/>
    </row>
    <row r="313" spans="2:12">
      <c r="B313" s="258"/>
      <c r="C313" s="221"/>
      <c r="D313" s="244"/>
      <c r="E313" s="14"/>
      <c r="F313" s="14"/>
    </row>
    <row r="314" spans="2:12" ht="54.95" customHeight="1"/>
    <row r="316" spans="2:12" ht="54.95" customHeight="1"/>
    <row r="318" spans="2:12" s="259" customFormat="1" ht="54.95" customHeight="1">
      <c r="C318" s="81"/>
      <c r="D318" s="252"/>
      <c r="E318" s="253"/>
      <c r="F318" s="241"/>
      <c r="G318" s="680"/>
      <c r="H318" s="14"/>
      <c r="I318" s="14"/>
      <c r="J318" s="14"/>
      <c r="K318" s="14"/>
      <c r="L318" s="14"/>
    </row>
    <row r="320" spans="2:12" s="259" customFormat="1" ht="54.95" customHeight="1">
      <c r="C320" s="81"/>
      <c r="D320" s="252"/>
      <c r="E320" s="253"/>
      <c r="F320" s="241"/>
      <c r="G320" s="680"/>
      <c r="H320" s="14"/>
      <c r="I320" s="14"/>
      <c r="J320" s="14"/>
      <c r="K320" s="14"/>
      <c r="L320" s="14"/>
    </row>
    <row r="322" spans="3:12" s="259" customFormat="1" ht="54.95" customHeight="1">
      <c r="C322" s="81"/>
      <c r="D322" s="252"/>
      <c r="E322" s="253"/>
      <c r="F322" s="241"/>
      <c r="G322" s="680"/>
      <c r="H322" s="14"/>
      <c r="I322" s="14"/>
      <c r="J322" s="14"/>
      <c r="K322" s="14"/>
      <c r="L322" s="14"/>
    </row>
    <row r="324" spans="3:12" s="259" customFormat="1" ht="54.95" customHeight="1">
      <c r="C324" s="81"/>
      <c r="D324" s="252"/>
      <c r="E324" s="253"/>
      <c r="F324" s="241"/>
      <c r="G324" s="680"/>
      <c r="H324" s="14"/>
      <c r="I324" s="14"/>
      <c r="J324" s="14"/>
      <c r="K324" s="14"/>
      <c r="L324" s="14"/>
    </row>
    <row r="330" spans="3:12" s="259" customFormat="1" ht="54.95" customHeight="1">
      <c r="C330" s="81"/>
      <c r="D330" s="252"/>
      <c r="E330" s="253"/>
      <c r="F330" s="241"/>
      <c r="G330" s="680"/>
      <c r="H330" s="14"/>
      <c r="I330" s="14"/>
      <c r="J330" s="14"/>
      <c r="K330" s="14"/>
      <c r="L330" s="14"/>
    </row>
    <row r="332" spans="3:12" s="259" customFormat="1" ht="54.95" customHeight="1">
      <c r="C332" s="81"/>
      <c r="D332" s="252"/>
      <c r="E332" s="253"/>
      <c r="F332" s="241"/>
      <c r="G332" s="680"/>
      <c r="H332" s="14"/>
      <c r="I332" s="14"/>
      <c r="J332" s="14"/>
      <c r="K332" s="14"/>
      <c r="L332" s="14"/>
    </row>
    <row r="334" spans="3:12" s="259" customFormat="1" ht="54.95" customHeight="1">
      <c r="C334" s="81"/>
      <c r="D334" s="252"/>
      <c r="E334" s="253"/>
      <c r="F334" s="241"/>
      <c r="G334" s="680"/>
      <c r="H334" s="14"/>
      <c r="I334" s="14"/>
      <c r="J334" s="14"/>
      <c r="K334" s="14"/>
      <c r="L334" s="14"/>
    </row>
    <row r="336" spans="3:12" s="259" customFormat="1" ht="54.95" customHeight="1">
      <c r="C336" s="81"/>
      <c r="D336" s="252"/>
      <c r="E336" s="253"/>
      <c r="F336" s="241"/>
      <c r="G336" s="680"/>
      <c r="H336" s="14"/>
      <c r="I336" s="14"/>
      <c r="J336" s="14"/>
      <c r="K336" s="14"/>
      <c r="L336" s="14"/>
    </row>
    <row r="338" spans="3:12" s="259" customFormat="1" ht="54.95" customHeight="1">
      <c r="C338" s="81"/>
      <c r="D338" s="252"/>
      <c r="E338" s="253"/>
      <c r="F338" s="241"/>
      <c r="G338" s="680"/>
      <c r="H338" s="14"/>
      <c r="I338" s="14"/>
      <c r="J338" s="14"/>
      <c r="K338" s="14"/>
      <c r="L338" s="14"/>
    </row>
    <row r="340" spans="3:12" s="259" customFormat="1" ht="54.95" customHeight="1">
      <c r="C340" s="81"/>
      <c r="D340" s="252"/>
      <c r="E340" s="253"/>
      <c r="F340" s="241"/>
      <c r="G340" s="680"/>
      <c r="H340" s="14"/>
      <c r="I340" s="14"/>
      <c r="J340" s="14"/>
      <c r="K340" s="14"/>
      <c r="L340" s="14"/>
    </row>
    <row r="342" spans="3:12" s="259" customFormat="1" ht="54.95" customHeight="1">
      <c r="C342" s="81"/>
      <c r="D342" s="252"/>
      <c r="E342" s="253"/>
      <c r="F342" s="241"/>
      <c r="G342" s="680"/>
      <c r="H342" s="14"/>
      <c r="I342" s="14"/>
      <c r="J342" s="14"/>
      <c r="K342" s="14"/>
      <c r="L342" s="14"/>
    </row>
    <row r="344" spans="3:12" s="259" customFormat="1" ht="54.95" customHeight="1">
      <c r="C344" s="81"/>
      <c r="D344" s="252"/>
      <c r="E344" s="253"/>
      <c r="F344" s="241"/>
      <c r="G344" s="680"/>
      <c r="H344" s="14"/>
      <c r="I344" s="14"/>
      <c r="J344" s="14"/>
      <c r="K344" s="14"/>
      <c r="L344" s="14"/>
    </row>
    <row r="346" spans="3:12" s="259" customFormat="1" ht="54.95" customHeight="1">
      <c r="C346" s="81"/>
      <c r="D346" s="252"/>
      <c r="E346" s="253"/>
      <c r="F346" s="241"/>
      <c r="G346" s="680"/>
      <c r="H346" s="14"/>
      <c r="I346" s="14"/>
      <c r="J346" s="14"/>
      <c r="K346" s="14"/>
      <c r="L346" s="14"/>
    </row>
    <row r="348" spans="3:12" s="259" customFormat="1" ht="54.95" customHeight="1">
      <c r="C348" s="81"/>
      <c r="D348" s="252"/>
      <c r="E348" s="253"/>
      <c r="F348" s="241"/>
      <c r="G348" s="680"/>
      <c r="H348" s="14"/>
      <c r="I348" s="14"/>
      <c r="J348" s="14"/>
      <c r="K348" s="14"/>
      <c r="L348" s="14"/>
    </row>
    <row r="350" spans="3:12" s="259" customFormat="1" ht="54.95" customHeight="1">
      <c r="C350" s="81"/>
      <c r="D350" s="252"/>
      <c r="E350" s="253"/>
      <c r="F350" s="241"/>
      <c r="G350" s="680"/>
      <c r="H350" s="14"/>
      <c r="I350" s="14"/>
      <c r="J350" s="14"/>
      <c r="K350" s="14"/>
      <c r="L350" s="14"/>
    </row>
    <row r="352" spans="3:12" s="259" customFormat="1" ht="54.95" customHeight="1">
      <c r="C352" s="81"/>
      <c r="D352" s="252"/>
      <c r="E352" s="253"/>
      <c r="F352" s="241"/>
      <c r="G352" s="680"/>
      <c r="H352" s="14"/>
      <c r="I352" s="14"/>
      <c r="J352" s="14"/>
      <c r="K352" s="14"/>
      <c r="L352" s="14"/>
    </row>
    <row r="354" spans="3:12" s="259" customFormat="1" ht="54.95" customHeight="1">
      <c r="C354" s="81"/>
      <c r="D354" s="252"/>
      <c r="E354" s="253"/>
      <c r="F354" s="241"/>
      <c r="G354" s="680"/>
      <c r="H354" s="14"/>
      <c r="I354" s="14"/>
      <c r="J354" s="14"/>
      <c r="K354" s="14"/>
      <c r="L354" s="14"/>
    </row>
    <row r="356" spans="3:12" s="259" customFormat="1" ht="54.95" customHeight="1">
      <c r="C356" s="81"/>
      <c r="D356" s="252"/>
      <c r="E356" s="253"/>
      <c r="F356" s="241"/>
      <c r="G356" s="680"/>
      <c r="H356" s="14"/>
      <c r="I356" s="14"/>
      <c r="J356" s="14"/>
      <c r="K356" s="14"/>
      <c r="L356" s="14"/>
    </row>
    <row r="362" spans="3:12" s="259" customFormat="1" ht="54.95" customHeight="1">
      <c r="C362" s="81"/>
      <c r="D362" s="252"/>
      <c r="E362" s="253"/>
      <c r="F362" s="241"/>
      <c r="G362" s="680"/>
      <c r="H362" s="14"/>
      <c r="I362" s="14"/>
      <c r="J362" s="14"/>
      <c r="K362" s="14"/>
      <c r="L362" s="14"/>
    </row>
    <row r="364" spans="3:12" s="259" customFormat="1" ht="54.95" customHeight="1">
      <c r="C364" s="81"/>
      <c r="D364" s="252"/>
      <c r="E364" s="253"/>
      <c r="F364" s="241"/>
      <c r="G364" s="680"/>
      <c r="H364" s="14"/>
      <c r="I364" s="14"/>
      <c r="J364" s="14"/>
      <c r="K364" s="14"/>
      <c r="L364" s="14"/>
    </row>
    <row r="366" spans="3:12" s="259" customFormat="1" ht="54.95" customHeight="1">
      <c r="C366" s="81"/>
      <c r="D366" s="252"/>
      <c r="E366" s="253"/>
      <c r="F366" s="241"/>
      <c r="G366" s="680"/>
      <c r="H366" s="14"/>
      <c r="I366" s="14"/>
      <c r="J366" s="14"/>
      <c r="K366" s="14"/>
      <c r="L366" s="14"/>
    </row>
    <row r="368" spans="3:12" s="259" customFormat="1" ht="54.95" customHeight="1">
      <c r="C368" s="81"/>
      <c r="D368" s="252"/>
      <c r="E368" s="253"/>
      <c r="F368" s="241"/>
      <c r="G368" s="680"/>
      <c r="H368" s="14"/>
      <c r="I368" s="14"/>
      <c r="J368" s="14"/>
      <c r="K368" s="14"/>
      <c r="L368" s="14"/>
    </row>
    <row r="370" spans="3:12" s="259" customFormat="1" ht="54.95" customHeight="1">
      <c r="C370" s="81"/>
      <c r="D370" s="252"/>
      <c r="E370" s="253"/>
      <c r="F370" s="241"/>
      <c r="G370" s="680"/>
      <c r="H370" s="14"/>
      <c r="I370" s="14"/>
      <c r="J370" s="14"/>
      <c r="K370" s="14"/>
      <c r="L370" s="14"/>
    </row>
    <row r="372" spans="3:12" s="259" customFormat="1" ht="54.95" customHeight="1">
      <c r="C372" s="81"/>
      <c r="D372" s="252"/>
      <c r="E372" s="253"/>
      <c r="F372" s="241"/>
      <c r="G372" s="680"/>
      <c r="H372" s="14"/>
      <c r="I372" s="14"/>
      <c r="J372" s="14"/>
      <c r="K372" s="14"/>
      <c r="L372" s="14"/>
    </row>
    <row r="374" spans="3:12" s="259" customFormat="1" ht="54.95" customHeight="1">
      <c r="C374" s="81"/>
      <c r="D374" s="252"/>
      <c r="E374" s="253"/>
      <c r="F374" s="241"/>
      <c r="G374" s="680"/>
      <c r="H374" s="14"/>
      <c r="I374" s="14"/>
      <c r="J374" s="14"/>
      <c r="K374" s="14"/>
      <c r="L374" s="14"/>
    </row>
    <row r="376" spans="3:12" s="259" customFormat="1" ht="54.95" customHeight="1">
      <c r="C376" s="81"/>
      <c r="D376" s="252"/>
      <c r="E376" s="253"/>
      <c r="F376" s="241"/>
      <c r="G376" s="680"/>
      <c r="H376" s="14"/>
      <c r="I376" s="14"/>
      <c r="J376" s="14"/>
      <c r="K376" s="14"/>
      <c r="L376" s="14"/>
    </row>
    <row r="378" spans="3:12" s="259" customFormat="1" ht="54.95" customHeight="1">
      <c r="C378" s="81"/>
      <c r="D378" s="252"/>
      <c r="E378" s="253"/>
      <c r="F378" s="241"/>
      <c r="G378" s="680"/>
      <c r="H378" s="14"/>
      <c r="I378" s="14"/>
      <c r="J378" s="14"/>
      <c r="K378" s="14"/>
      <c r="L378" s="14"/>
    </row>
    <row r="380" spans="3:12" s="259" customFormat="1" ht="54.95" customHeight="1">
      <c r="C380" s="81"/>
      <c r="D380" s="252"/>
      <c r="E380" s="253"/>
      <c r="F380" s="241"/>
      <c r="G380" s="680"/>
      <c r="H380" s="14"/>
      <c r="I380" s="14"/>
      <c r="J380" s="14"/>
      <c r="K380" s="14"/>
      <c r="L380" s="14"/>
    </row>
    <row r="382" spans="3:12" s="259" customFormat="1" ht="54.95" customHeight="1">
      <c r="C382" s="81"/>
      <c r="D382" s="252"/>
      <c r="E382" s="253"/>
      <c r="F382" s="241"/>
      <c r="G382" s="680"/>
      <c r="H382" s="14"/>
      <c r="I382" s="14"/>
      <c r="J382" s="14"/>
      <c r="K382" s="14"/>
      <c r="L382" s="14"/>
    </row>
    <row r="384" spans="3:12" s="259" customFormat="1" ht="54.95" customHeight="1">
      <c r="C384" s="81"/>
      <c r="D384" s="252"/>
      <c r="E384" s="253"/>
      <c r="F384" s="241"/>
      <c r="G384" s="680"/>
      <c r="H384" s="14"/>
      <c r="I384" s="14"/>
      <c r="J384" s="14"/>
      <c r="K384" s="14"/>
      <c r="L384" s="14"/>
    </row>
    <row r="386" spans="3:12" s="259" customFormat="1" ht="54.95" customHeight="1">
      <c r="C386" s="81"/>
      <c r="D386" s="252"/>
      <c r="E386" s="253"/>
      <c r="F386" s="241"/>
      <c r="G386" s="680"/>
      <c r="H386" s="14"/>
      <c r="I386" s="14"/>
      <c r="J386" s="14"/>
      <c r="K386" s="14"/>
      <c r="L386" s="14"/>
    </row>
    <row r="390" spans="3:12" s="259" customFormat="1" ht="54.95" customHeight="1">
      <c r="C390" s="81"/>
      <c r="D390" s="252"/>
      <c r="E390" s="253"/>
      <c r="F390" s="241"/>
      <c r="G390" s="680"/>
      <c r="H390" s="14"/>
      <c r="I390" s="14"/>
      <c r="J390" s="14"/>
      <c r="K390" s="14"/>
      <c r="L390" s="14"/>
    </row>
    <row r="392" spans="3:12" s="259" customFormat="1" ht="54.95" customHeight="1">
      <c r="C392" s="81"/>
      <c r="D392" s="252"/>
      <c r="E392" s="253"/>
      <c r="F392" s="241"/>
      <c r="G392" s="680"/>
      <c r="H392" s="14"/>
      <c r="I392" s="14"/>
      <c r="J392" s="14"/>
      <c r="K392" s="14"/>
      <c r="L392" s="14"/>
    </row>
    <row r="394" spans="3:12" s="259" customFormat="1" ht="54.95" customHeight="1">
      <c r="C394" s="81"/>
      <c r="D394" s="252"/>
      <c r="E394" s="253"/>
      <c r="F394" s="241"/>
      <c r="G394" s="680"/>
      <c r="H394" s="14"/>
      <c r="I394" s="14"/>
      <c r="J394" s="14"/>
      <c r="K394" s="14"/>
      <c r="L394" s="14"/>
    </row>
    <row r="396" spans="3:12" s="259" customFormat="1" ht="54.95" customHeight="1">
      <c r="C396" s="81"/>
      <c r="D396" s="252"/>
      <c r="E396" s="253"/>
      <c r="F396" s="241"/>
      <c r="G396" s="680"/>
      <c r="H396" s="14"/>
      <c r="I396" s="14"/>
      <c r="J396" s="14"/>
      <c r="K396" s="14"/>
      <c r="L396" s="14"/>
    </row>
    <row r="398" spans="3:12" s="259" customFormat="1" ht="54.95" customHeight="1">
      <c r="C398" s="81"/>
      <c r="D398" s="252"/>
      <c r="E398" s="253"/>
      <c r="F398" s="241"/>
      <c r="G398" s="680"/>
      <c r="H398" s="14"/>
      <c r="I398" s="14"/>
      <c r="J398" s="14"/>
      <c r="K398" s="14"/>
      <c r="L398" s="14"/>
    </row>
    <row r="402" spans="3:12" s="259" customFormat="1" ht="54.95" customHeight="1">
      <c r="C402" s="81"/>
      <c r="D402" s="252"/>
      <c r="E402" s="253"/>
      <c r="F402" s="241"/>
      <c r="G402" s="680"/>
      <c r="H402" s="14"/>
      <c r="I402" s="14"/>
      <c r="J402" s="14"/>
      <c r="K402" s="14"/>
      <c r="L402" s="14"/>
    </row>
    <row r="404" spans="3:12" s="259" customFormat="1" ht="54.95" customHeight="1">
      <c r="C404" s="81"/>
      <c r="D404" s="252"/>
      <c r="E404" s="253"/>
      <c r="F404" s="241"/>
      <c r="G404" s="680"/>
      <c r="H404" s="14"/>
      <c r="I404" s="14"/>
      <c r="J404" s="14"/>
      <c r="K404" s="14"/>
      <c r="L404" s="14"/>
    </row>
    <row r="406" spans="3:12" s="259" customFormat="1" ht="54.95" customHeight="1">
      <c r="C406" s="81"/>
      <c r="D406" s="252"/>
      <c r="E406" s="253"/>
      <c r="F406" s="241"/>
      <c r="G406" s="680"/>
      <c r="H406" s="14"/>
      <c r="I406" s="14"/>
      <c r="J406" s="14"/>
      <c r="K406" s="14"/>
      <c r="L406" s="14"/>
    </row>
    <row r="408" spans="3:12" s="259" customFormat="1" ht="54.95" customHeight="1">
      <c r="C408" s="81"/>
      <c r="D408" s="252"/>
      <c r="E408" s="253"/>
      <c r="F408" s="241"/>
      <c r="G408" s="680"/>
      <c r="H408" s="14"/>
      <c r="I408" s="14"/>
      <c r="J408" s="14"/>
      <c r="K408" s="14"/>
      <c r="L408" s="14"/>
    </row>
    <row r="410" spans="3:12" s="259" customFormat="1" ht="54.95" customHeight="1">
      <c r="C410" s="81"/>
      <c r="D410" s="252"/>
      <c r="E410" s="253"/>
      <c r="F410" s="241"/>
      <c r="G410" s="680"/>
      <c r="H410" s="14"/>
      <c r="I410" s="14"/>
      <c r="J410" s="14"/>
      <c r="K410" s="14"/>
      <c r="L410" s="14"/>
    </row>
    <row r="412" spans="3:12" s="259" customFormat="1" ht="54.95" customHeight="1">
      <c r="C412" s="81"/>
      <c r="D412" s="252"/>
      <c r="E412" s="253"/>
      <c r="F412" s="241"/>
      <c r="G412" s="680"/>
      <c r="H412" s="14"/>
      <c r="I412" s="14"/>
      <c r="J412" s="14"/>
      <c r="K412" s="14"/>
      <c r="L412" s="14"/>
    </row>
    <row r="414" spans="3:12" s="259" customFormat="1" ht="54.95" customHeight="1">
      <c r="C414" s="81"/>
      <c r="D414" s="252"/>
      <c r="E414" s="253"/>
      <c r="F414" s="241"/>
      <c r="G414" s="680"/>
      <c r="H414" s="14"/>
      <c r="I414" s="14"/>
      <c r="J414" s="14"/>
      <c r="K414" s="14"/>
      <c r="L414" s="14"/>
    </row>
    <row r="416" spans="3:12" s="259" customFormat="1" ht="54.95" customHeight="1">
      <c r="C416" s="81"/>
      <c r="D416" s="252"/>
      <c r="E416" s="253"/>
      <c r="F416" s="241"/>
      <c r="G416" s="680"/>
      <c r="H416" s="14"/>
      <c r="I416" s="14"/>
      <c r="J416" s="14"/>
      <c r="K416" s="14"/>
      <c r="L416" s="14"/>
    </row>
    <row r="418" spans="3:12" s="259" customFormat="1" ht="54.95" customHeight="1">
      <c r="C418" s="81"/>
      <c r="D418" s="252"/>
      <c r="E418" s="253"/>
      <c r="F418" s="241"/>
      <c r="G418" s="680"/>
      <c r="H418" s="14"/>
      <c r="I418" s="14"/>
      <c r="J418" s="14"/>
      <c r="K418" s="14"/>
      <c r="L418" s="14"/>
    </row>
    <row r="420" spans="3:12" s="259" customFormat="1" ht="54.95" customHeight="1">
      <c r="C420" s="81"/>
      <c r="D420" s="252"/>
      <c r="E420" s="253"/>
      <c r="F420" s="241"/>
      <c r="G420" s="680"/>
      <c r="H420" s="14"/>
      <c r="I420" s="14"/>
      <c r="J420" s="14"/>
      <c r="K420" s="14"/>
      <c r="L420" s="14"/>
    </row>
    <row r="422" spans="3:12" s="259" customFormat="1" ht="54.95" customHeight="1">
      <c r="C422" s="81"/>
      <c r="D422" s="252"/>
      <c r="E422" s="253"/>
      <c r="F422" s="241"/>
      <c r="G422" s="680"/>
      <c r="H422" s="14"/>
      <c r="I422" s="14"/>
      <c r="J422" s="14"/>
      <c r="K422" s="14"/>
      <c r="L422" s="14"/>
    </row>
    <row r="428" spans="3:12" s="259" customFormat="1" ht="54.95" customHeight="1">
      <c r="C428" s="81"/>
      <c r="D428" s="252"/>
      <c r="E428" s="253"/>
      <c r="F428" s="241"/>
      <c r="G428" s="680"/>
      <c r="H428" s="14"/>
      <c r="I428" s="14"/>
      <c r="J428" s="14"/>
      <c r="K428" s="14"/>
      <c r="L428" s="14"/>
    </row>
    <row r="430" spans="3:12" s="259" customFormat="1" ht="54.95" customHeight="1">
      <c r="C430" s="81"/>
      <c r="D430" s="252"/>
      <c r="E430" s="253"/>
      <c r="F430" s="241"/>
      <c r="G430" s="680"/>
      <c r="H430" s="14"/>
      <c r="I430" s="14"/>
      <c r="J430" s="14"/>
      <c r="K430" s="14"/>
      <c r="L430" s="14"/>
    </row>
    <row r="432" spans="3:12" s="259" customFormat="1" ht="54.95" customHeight="1">
      <c r="C432" s="81"/>
      <c r="D432" s="252"/>
      <c r="E432" s="253"/>
      <c r="F432" s="241"/>
      <c r="G432" s="680"/>
      <c r="H432" s="14"/>
      <c r="I432" s="14"/>
      <c r="J432" s="14"/>
      <c r="K432" s="14"/>
      <c r="L432" s="14"/>
    </row>
    <row r="438" spans="3:12" s="259" customFormat="1" ht="54.95" customHeight="1">
      <c r="C438" s="81"/>
      <c r="D438" s="252"/>
      <c r="E438" s="253"/>
      <c r="F438" s="241"/>
      <c r="G438" s="680"/>
      <c r="H438" s="14"/>
      <c r="I438" s="14"/>
      <c r="J438" s="14"/>
      <c r="K438" s="14"/>
      <c r="L438" s="14"/>
    </row>
    <row r="440" spans="3:12" s="259" customFormat="1" ht="54.95" customHeight="1">
      <c r="C440" s="81"/>
      <c r="D440" s="252"/>
      <c r="E440" s="253"/>
      <c r="F440" s="241"/>
      <c r="G440" s="680"/>
      <c r="H440" s="14"/>
      <c r="I440" s="14"/>
      <c r="J440" s="14"/>
      <c r="K440" s="14"/>
      <c r="L440" s="14"/>
    </row>
    <row r="446" spans="3:12" ht="54.95" customHeight="1"/>
    <row r="448" spans="3:12" ht="54.95" customHeight="1"/>
    <row r="450" spans="2:12" ht="54.95" customHeight="1"/>
    <row r="452" spans="2:12" ht="54.95" customHeight="1"/>
    <row r="454" spans="2:12" ht="54.95" customHeight="1"/>
    <row r="456" spans="2:12" ht="54.95" customHeight="1"/>
    <row r="457" spans="2:12">
      <c r="B457" s="260"/>
      <c r="C457" s="146"/>
      <c r="D457" s="251"/>
      <c r="E457" s="261"/>
      <c r="F457" s="262"/>
      <c r="G457" s="681"/>
      <c r="H457" s="263"/>
      <c r="I457" s="263"/>
      <c r="J457" s="263"/>
      <c r="K457" s="263"/>
      <c r="L457" s="263"/>
    </row>
    <row r="462" spans="2:12" s="259" customFormat="1" ht="54.95" customHeight="1">
      <c r="C462" s="81"/>
      <c r="D462" s="252"/>
      <c r="E462" s="253"/>
      <c r="F462" s="241"/>
      <c r="G462" s="680"/>
      <c r="H462" s="14"/>
      <c r="I462" s="14"/>
      <c r="J462" s="14"/>
      <c r="K462" s="14"/>
      <c r="L462" s="14"/>
    </row>
    <row r="464" spans="2:12" s="259" customFormat="1" ht="54.95" customHeight="1">
      <c r="C464" s="81"/>
      <c r="D464" s="252"/>
      <c r="E464" s="253"/>
      <c r="F464" s="241"/>
      <c r="G464" s="680"/>
      <c r="H464" s="14"/>
      <c r="I464" s="14"/>
      <c r="J464" s="14"/>
      <c r="K464" s="14"/>
      <c r="L464" s="14"/>
    </row>
    <row r="470" spans="3:12" s="259" customFormat="1" ht="54.95" customHeight="1">
      <c r="C470" s="81"/>
      <c r="D470" s="252"/>
      <c r="E470" s="253"/>
      <c r="F470" s="241"/>
      <c r="G470" s="680"/>
      <c r="H470" s="14"/>
      <c r="I470" s="14"/>
      <c r="J470" s="14"/>
      <c r="K470" s="14"/>
      <c r="L470" s="14"/>
    </row>
    <row r="472" spans="3:12" s="259" customFormat="1" ht="54.95" customHeight="1">
      <c r="C472" s="81"/>
      <c r="D472" s="252"/>
      <c r="E472" s="253"/>
      <c r="F472" s="241"/>
      <c r="G472" s="680"/>
      <c r="H472" s="14"/>
      <c r="I472" s="14"/>
      <c r="J472" s="14"/>
      <c r="K472" s="14"/>
      <c r="L472" s="14"/>
    </row>
    <row r="474" spans="3:12" s="259" customFormat="1" ht="54.95" customHeight="1">
      <c r="C474" s="81"/>
      <c r="D474" s="252"/>
      <c r="E474" s="253"/>
      <c r="F474" s="241"/>
      <c r="G474" s="680"/>
      <c r="H474" s="14"/>
      <c r="I474" s="14"/>
      <c r="J474" s="14"/>
      <c r="K474" s="14"/>
      <c r="L474" s="14"/>
    </row>
    <row r="480" spans="3:12" s="259" customFormat="1" ht="54.95" customHeight="1">
      <c r="C480" s="81"/>
      <c r="D480" s="252"/>
      <c r="E480" s="253"/>
      <c r="F480" s="241"/>
      <c r="G480" s="680"/>
      <c r="H480" s="14"/>
      <c r="I480" s="14"/>
      <c r="J480" s="14"/>
      <c r="K480" s="14"/>
      <c r="L480" s="14"/>
    </row>
    <row r="482" spans="3:12" s="259" customFormat="1" ht="54.95" customHeight="1">
      <c r="C482" s="81"/>
      <c r="D482" s="252"/>
      <c r="E482" s="253"/>
      <c r="F482" s="241"/>
      <c r="G482" s="680"/>
      <c r="H482" s="14"/>
      <c r="I482" s="14"/>
      <c r="J482" s="14"/>
      <c r="K482" s="14"/>
      <c r="L482" s="14"/>
    </row>
    <row r="484" spans="3:12" s="259" customFormat="1" ht="54.95" customHeight="1">
      <c r="C484" s="81"/>
      <c r="D484" s="252"/>
      <c r="E484" s="253"/>
      <c r="F484" s="241"/>
      <c r="G484" s="680"/>
      <c r="H484" s="14"/>
      <c r="I484" s="14"/>
      <c r="J484" s="14"/>
      <c r="K484" s="14"/>
      <c r="L484" s="14"/>
    </row>
    <row r="486" spans="3:12" s="259" customFormat="1" ht="54.95" customHeight="1">
      <c r="C486" s="81"/>
      <c r="D486" s="252"/>
      <c r="E486" s="253"/>
      <c r="F486" s="241"/>
      <c r="G486" s="680"/>
      <c r="H486" s="14"/>
      <c r="I486" s="14"/>
      <c r="J486" s="14"/>
      <c r="K486" s="14"/>
      <c r="L486" s="14"/>
    </row>
    <row r="488" spans="3:12" s="259" customFormat="1" ht="54.95" customHeight="1">
      <c r="C488" s="81"/>
      <c r="D488" s="252"/>
      <c r="E488" s="253"/>
      <c r="F488" s="241"/>
      <c r="G488" s="680"/>
      <c r="H488" s="14"/>
      <c r="I488" s="14"/>
      <c r="J488" s="14"/>
      <c r="K488" s="14"/>
      <c r="L488" s="14"/>
    </row>
    <row r="490" spans="3:12" s="259" customFormat="1" ht="54.95" customHeight="1">
      <c r="C490" s="81"/>
      <c r="D490" s="252"/>
      <c r="E490" s="253"/>
      <c r="F490" s="241"/>
      <c r="G490" s="680"/>
      <c r="H490" s="14"/>
      <c r="I490" s="14"/>
      <c r="J490" s="14"/>
      <c r="K490" s="14"/>
      <c r="L490" s="14"/>
    </row>
    <row r="492" spans="3:12" s="259" customFormat="1" ht="54.95" customHeight="1">
      <c r="C492" s="81"/>
      <c r="D492" s="252"/>
      <c r="E492" s="253"/>
      <c r="F492" s="241"/>
      <c r="G492" s="680"/>
      <c r="H492" s="14"/>
      <c r="I492" s="14"/>
      <c r="J492" s="14"/>
      <c r="K492" s="14"/>
      <c r="L492" s="14"/>
    </row>
    <row r="494" spans="3:12" s="259" customFormat="1" ht="54.95" customHeight="1">
      <c r="C494" s="81"/>
      <c r="D494" s="252"/>
      <c r="E494" s="253"/>
      <c r="F494" s="241"/>
      <c r="G494" s="680"/>
      <c r="H494" s="14"/>
      <c r="I494" s="14"/>
      <c r="J494" s="14"/>
      <c r="K494" s="14"/>
      <c r="L494" s="14"/>
    </row>
    <row r="496" spans="3:12" s="259" customFormat="1" ht="54.95" customHeight="1">
      <c r="C496" s="81"/>
      <c r="D496" s="252"/>
      <c r="E496" s="253"/>
      <c r="F496" s="241"/>
      <c r="G496" s="680"/>
      <c r="H496" s="14"/>
      <c r="I496" s="14"/>
      <c r="J496" s="14"/>
      <c r="K496" s="14"/>
      <c r="L496" s="14"/>
    </row>
    <row r="498" spans="3:12" s="259" customFormat="1" ht="54.95" customHeight="1">
      <c r="C498" s="81"/>
      <c r="D498" s="252"/>
      <c r="E498" s="253"/>
      <c r="F498" s="241"/>
      <c r="G498" s="680"/>
      <c r="H498" s="14"/>
      <c r="I498" s="14"/>
      <c r="J498" s="14"/>
      <c r="K498" s="14"/>
      <c r="L498" s="14"/>
    </row>
    <row r="500" spans="3:12" s="259" customFormat="1" ht="54.95" customHeight="1">
      <c r="C500" s="81"/>
      <c r="D500" s="252"/>
      <c r="E500" s="253"/>
      <c r="F500" s="241"/>
      <c r="G500" s="680"/>
      <c r="H500" s="14"/>
      <c r="I500" s="14"/>
      <c r="J500" s="14"/>
      <c r="K500" s="14"/>
      <c r="L500" s="14"/>
    </row>
    <row r="502" spans="3:12" s="259" customFormat="1" ht="54.95" customHeight="1">
      <c r="C502" s="81"/>
      <c r="D502" s="252"/>
      <c r="E502" s="253"/>
      <c r="F502" s="241"/>
      <c r="G502" s="680"/>
      <c r="H502" s="14"/>
      <c r="I502" s="14"/>
      <c r="J502" s="14"/>
      <c r="K502" s="14"/>
      <c r="L502" s="14"/>
    </row>
    <row r="504" spans="3:12" s="259" customFormat="1" ht="54.95" customHeight="1">
      <c r="C504" s="81"/>
      <c r="D504" s="252"/>
      <c r="E504" s="253"/>
      <c r="F504" s="241"/>
      <c r="G504" s="680"/>
      <c r="H504" s="14"/>
      <c r="I504" s="14"/>
      <c r="J504" s="14"/>
      <c r="K504" s="14"/>
      <c r="L504" s="14"/>
    </row>
    <row r="506" spans="3:12" s="259" customFormat="1" ht="54.95" customHeight="1">
      <c r="C506" s="81"/>
      <c r="D506" s="252"/>
      <c r="E506" s="253"/>
      <c r="F506" s="241"/>
      <c r="G506" s="680"/>
      <c r="H506" s="14"/>
      <c r="I506" s="14"/>
      <c r="J506" s="14"/>
      <c r="K506" s="14"/>
      <c r="L506" s="14"/>
    </row>
    <row r="508" spans="3:12" s="259" customFormat="1" ht="54.95" customHeight="1">
      <c r="C508" s="81"/>
      <c r="D508" s="252"/>
      <c r="E508" s="253"/>
      <c r="F508" s="241"/>
      <c r="G508" s="680"/>
      <c r="H508" s="14"/>
      <c r="I508" s="14"/>
      <c r="J508" s="14"/>
      <c r="K508" s="14"/>
      <c r="L508" s="14"/>
    </row>
    <row r="510" spans="3:12" s="259" customFormat="1" ht="54.95" customHeight="1">
      <c r="C510" s="81"/>
      <c r="D510" s="252"/>
      <c r="E510" s="253"/>
      <c r="F510" s="241"/>
      <c r="G510" s="680"/>
      <c r="H510" s="14"/>
      <c r="I510" s="14"/>
      <c r="J510" s="14"/>
      <c r="K510" s="14"/>
      <c r="L510" s="14"/>
    </row>
    <row r="512" spans="3:12" s="259" customFormat="1" ht="54.95" customHeight="1">
      <c r="C512" s="81"/>
      <c r="D512" s="252"/>
      <c r="E512" s="253"/>
      <c r="F512" s="241"/>
      <c r="G512" s="680"/>
      <c r="H512" s="14"/>
      <c r="I512" s="14"/>
      <c r="J512" s="14"/>
      <c r="K512" s="14"/>
      <c r="L512" s="14"/>
    </row>
    <row r="514" spans="3:12" s="259" customFormat="1" ht="54.95" customHeight="1">
      <c r="C514" s="81"/>
      <c r="D514" s="252"/>
      <c r="E514" s="253"/>
      <c r="F514" s="241"/>
      <c r="G514" s="680"/>
      <c r="H514" s="14"/>
      <c r="I514" s="14"/>
      <c r="J514" s="14"/>
      <c r="K514" s="14"/>
      <c r="L514" s="14"/>
    </row>
    <row r="516" spans="3:12" s="259" customFormat="1" ht="54.95" customHeight="1">
      <c r="C516" s="81"/>
      <c r="D516" s="252"/>
      <c r="E516" s="253"/>
      <c r="F516" s="241"/>
      <c r="G516" s="680"/>
      <c r="H516" s="14"/>
      <c r="I516" s="14"/>
      <c r="J516" s="14"/>
      <c r="K516" s="14"/>
      <c r="L516" s="14"/>
    </row>
    <row r="518" spans="3:12" s="259" customFormat="1" ht="54.95" customHeight="1">
      <c r="C518" s="81"/>
      <c r="D518" s="252"/>
      <c r="E518" s="253"/>
      <c r="F518" s="241"/>
      <c r="G518" s="680"/>
      <c r="H518" s="14"/>
      <c r="I518" s="14"/>
      <c r="J518" s="14"/>
      <c r="K518" s="14"/>
      <c r="L518" s="14"/>
    </row>
    <row r="520" spans="3:12" s="259" customFormat="1" ht="54.95" customHeight="1">
      <c r="C520" s="81"/>
      <c r="D520" s="252"/>
      <c r="E520" s="253"/>
      <c r="F520" s="241"/>
      <c r="G520" s="680"/>
      <c r="H520" s="14"/>
      <c r="I520" s="14"/>
      <c r="J520" s="14"/>
      <c r="K520" s="14"/>
      <c r="L520" s="14"/>
    </row>
    <row r="522" spans="3:12" s="259" customFormat="1" ht="54.95" customHeight="1">
      <c r="C522" s="81"/>
      <c r="D522" s="252"/>
      <c r="E522" s="253"/>
      <c r="F522" s="241"/>
      <c r="G522" s="680"/>
      <c r="H522" s="14"/>
      <c r="I522" s="14"/>
      <c r="J522" s="14"/>
      <c r="K522" s="14"/>
      <c r="L522" s="14"/>
    </row>
    <row r="524" spans="3:12" s="259" customFormat="1" ht="54.95" customHeight="1">
      <c r="C524" s="81"/>
      <c r="D524" s="252"/>
      <c r="E524" s="253"/>
      <c r="F524" s="241"/>
      <c r="G524" s="680"/>
      <c r="H524" s="14"/>
      <c r="I524" s="14"/>
      <c r="J524" s="14"/>
      <c r="K524" s="14"/>
      <c r="L524" s="14"/>
    </row>
    <row r="526" spans="3:12" s="259" customFormat="1" ht="54.95" customHeight="1">
      <c r="C526" s="81"/>
      <c r="D526" s="252"/>
      <c r="E526" s="253"/>
      <c r="F526" s="241"/>
      <c r="G526" s="680"/>
      <c r="H526" s="14"/>
      <c r="I526" s="14"/>
      <c r="J526" s="14"/>
      <c r="K526" s="14"/>
      <c r="L526" s="14"/>
    </row>
    <row r="528" spans="3:12" s="259" customFormat="1" ht="54.95" customHeight="1">
      <c r="C528" s="81"/>
      <c r="D528" s="252"/>
      <c r="E528" s="253"/>
      <c r="F528" s="241"/>
      <c r="G528" s="680"/>
      <c r="H528" s="14"/>
      <c r="I528" s="14"/>
      <c r="J528" s="14"/>
      <c r="K528" s="14"/>
      <c r="L528" s="14"/>
    </row>
    <row r="530" spans="3:12" s="259" customFormat="1" ht="54.95" customHeight="1">
      <c r="C530" s="81"/>
      <c r="D530" s="252"/>
      <c r="E530" s="253"/>
      <c r="F530" s="241"/>
      <c r="G530" s="680"/>
      <c r="H530" s="14"/>
      <c r="I530" s="14"/>
      <c r="J530" s="14"/>
      <c r="K530" s="14"/>
      <c r="L530" s="14"/>
    </row>
    <row r="532" spans="3:12" s="259" customFormat="1" ht="54.95" customHeight="1">
      <c r="C532" s="81"/>
      <c r="D532" s="252"/>
      <c r="E532" s="253"/>
      <c r="F532" s="241"/>
      <c r="G532" s="680"/>
      <c r="H532" s="14"/>
      <c r="I532" s="14"/>
      <c r="J532" s="14"/>
      <c r="K532" s="14"/>
      <c r="L532" s="14"/>
    </row>
    <row r="538" spans="3:12" s="259" customFormat="1" ht="54.95" customHeight="1">
      <c r="C538" s="81"/>
      <c r="D538" s="252"/>
      <c r="E538" s="253"/>
      <c r="F538" s="241"/>
      <c r="G538" s="680"/>
      <c r="H538" s="14"/>
      <c r="I538" s="14"/>
      <c r="J538" s="14"/>
      <c r="K538" s="14"/>
      <c r="L538" s="14"/>
    </row>
    <row r="540" spans="3:12" s="259" customFormat="1" ht="54.95" customHeight="1">
      <c r="C540" s="81"/>
      <c r="D540" s="252"/>
      <c r="E540" s="253"/>
      <c r="F540" s="241"/>
      <c r="G540" s="680"/>
      <c r="H540" s="14"/>
      <c r="I540" s="14"/>
      <c r="J540" s="14"/>
      <c r="K540" s="14"/>
      <c r="L540" s="14"/>
    </row>
    <row r="542" spans="3:12" s="259" customFormat="1" ht="54.95" customHeight="1">
      <c r="C542" s="81"/>
      <c r="D542" s="252"/>
      <c r="E542" s="253"/>
      <c r="F542" s="241"/>
      <c r="G542" s="680"/>
      <c r="H542" s="14"/>
      <c r="I542" s="14"/>
      <c r="J542" s="14"/>
      <c r="K542" s="14"/>
      <c r="L542" s="14"/>
    </row>
    <row r="544" spans="3:12" s="259" customFormat="1" ht="54.95" customHeight="1">
      <c r="C544" s="81"/>
      <c r="D544" s="252"/>
      <c r="E544" s="253"/>
      <c r="F544" s="241"/>
      <c r="G544" s="680"/>
      <c r="H544" s="14"/>
      <c r="I544" s="14"/>
      <c r="J544" s="14"/>
      <c r="K544" s="14"/>
      <c r="L544" s="14"/>
    </row>
    <row r="546" spans="3:12" s="259" customFormat="1" ht="54.95" customHeight="1">
      <c r="C546" s="81"/>
      <c r="D546" s="252"/>
      <c r="E546" s="253"/>
      <c r="F546" s="241"/>
      <c r="G546" s="680"/>
      <c r="H546" s="14"/>
      <c r="I546" s="14"/>
      <c r="J546" s="14"/>
      <c r="K546" s="14"/>
      <c r="L546" s="14"/>
    </row>
    <row r="548" spans="3:12" s="259" customFormat="1" ht="54.95" customHeight="1">
      <c r="C548" s="81"/>
      <c r="D548" s="252"/>
      <c r="E548" s="253"/>
      <c r="F548" s="241"/>
      <c r="G548" s="680"/>
      <c r="H548" s="14"/>
      <c r="I548" s="14"/>
      <c r="J548" s="14"/>
      <c r="K548" s="14"/>
      <c r="L548" s="14"/>
    </row>
    <row r="550" spans="3:12" s="259" customFormat="1" ht="54.95" customHeight="1">
      <c r="C550" s="81"/>
      <c r="D550" s="252"/>
      <c r="E550" s="253"/>
      <c r="F550" s="241"/>
      <c r="G550" s="680"/>
      <c r="H550" s="14"/>
      <c r="I550" s="14"/>
      <c r="J550" s="14"/>
      <c r="K550" s="14"/>
      <c r="L550" s="14"/>
    </row>
    <row r="556" spans="3:12" s="259" customFormat="1" ht="54.95" customHeight="1">
      <c r="C556" s="81"/>
      <c r="D556" s="252"/>
      <c r="E556" s="253"/>
      <c r="F556" s="241"/>
      <c r="G556" s="680"/>
      <c r="H556" s="14"/>
      <c r="I556" s="14"/>
      <c r="J556" s="14"/>
      <c r="K556" s="14"/>
      <c r="L556" s="14"/>
    </row>
    <row r="558" spans="3:12" ht="54.95" customHeight="1"/>
    <row r="560" spans="3:12" ht="54.95" customHeight="1"/>
    <row r="564" spans="2:12" ht="54.95" customHeight="1"/>
    <row r="566" spans="2:12" ht="54.95" customHeight="1"/>
    <row r="568" spans="2:12" ht="54.95" customHeight="1"/>
    <row r="570" spans="2:12" ht="54.95" customHeight="1"/>
    <row r="572" spans="2:12" ht="54.95" customHeight="1">
      <c r="B572" s="260"/>
      <c r="C572" s="146"/>
      <c r="D572" s="251"/>
      <c r="E572" s="261"/>
      <c r="F572" s="262"/>
      <c r="G572" s="681"/>
      <c r="H572" s="263"/>
      <c r="I572" s="263"/>
      <c r="J572" s="263"/>
      <c r="K572" s="263"/>
      <c r="L572" s="263"/>
    </row>
    <row r="573" spans="2:12">
      <c r="B573" s="260"/>
      <c r="C573" s="146"/>
      <c r="D573" s="251"/>
      <c r="E573" s="261"/>
      <c r="F573" s="262"/>
      <c r="G573" s="681"/>
      <c r="H573" s="263"/>
      <c r="I573" s="263"/>
      <c r="J573" s="263"/>
      <c r="K573" s="263"/>
      <c r="L573" s="263"/>
    </row>
    <row r="574" spans="2:12" ht="54.95" customHeight="1">
      <c r="B574" s="260"/>
      <c r="C574" s="146"/>
      <c r="D574" s="251"/>
      <c r="E574" s="261"/>
      <c r="F574" s="262"/>
      <c r="G574" s="681"/>
      <c r="H574" s="263"/>
      <c r="I574" s="263"/>
      <c r="J574" s="263"/>
      <c r="K574" s="263"/>
      <c r="L574" s="263"/>
    </row>
    <row r="575" spans="2:12">
      <c r="B575" s="260"/>
      <c r="C575" s="146"/>
      <c r="D575" s="251"/>
      <c r="E575" s="261"/>
      <c r="F575" s="262"/>
      <c r="G575" s="681"/>
      <c r="H575" s="263"/>
      <c r="I575" s="263"/>
      <c r="J575" s="263"/>
      <c r="K575" s="263"/>
      <c r="L575" s="263"/>
    </row>
    <row r="576" spans="2:12">
      <c r="B576" s="260"/>
      <c r="C576" s="146"/>
      <c r="D576" s="251"/>
      <c r="E576" s="261"/>
      <c r="F576" s="262"/>
      <c r="G576" s="681"/>
      <c r="H576" s="263"/>
      <c r="I576" s="263"/>
      <c r="J576" s="263"/>
      <c r="K576" s="263"/>
      <c r="L576" s="263"/>
    </row>
    <row r="580" spans="3:12" ht="54.95" customHeight="1"/>
    <row r="582" spans="3:12" ht="54.95" customHeight="1"/>
    <row r="584" spans="3:12" ht="54.95" customHeight="1"/>
    <row r="586" spans="3:12" ht="54.95" customHeight="1"/>
    <row r="588" spans="3:12" ht="54.95" customHeight="1"/>
    <row r="590" spans="3:12" s="259" customFormat="1" ht="54.95" customHeight="1">
      <c r="C590" s="81"/>
      <c r="D590" s="252"/>
      <c r="E590" s="253"/>
      <c r="F590" s="241"/>
      <c r="G590" s="680"/>
      <c r="H590" s="14"/>
      <c r="I590" s="14"/>
      <c r="J590" s="14"/>
      <c r="K590" s="14"/>
      <c r="L590" s="14"/>
    </row>
    <row r="592" spans="3:12" s="259" customFormat="1" ht="54.95" customHeight="1">
      <c r="C592" s="81"/>
      <c r="D592" s="252"/>
      <c r="E592" s="253"/>
      <c r="F592" s="241"/>
      <c r="G592" s="680"/>
      <c r="H592" s="14"/>
      <c r="I592" s="14"/>
      <c r="J592" s="14"/>
      <c r="K592" s="14"/>
      <c r="L592" s="14"/>
    </row>
    <row r="594" spans="3:12" s="259" customFormat="1" ht="54.95" customHeight="1">
      <c r="C594" s="81"/>
      <c r="D594" s="252"/>
      <c r="E594" s="253"/>
      <c r="F594" s="241"/>
      <c r="G594" s="680"/>
      <c r="H594" s="14"/>
      <c r="I594" s="14"/>
      <c r="J594" s="14"/>
      <c r="K594" s="14"/>
      <c r="L594" s="14"/>
    </row>
    <row r="596" spans="3:12" s="259" customFormat="1" ht="54.95" customHeight="1">
      <c r="C596" s="81"/>
      <c r="D596" s="252"/>
      <c r="E596" s="253"/>
      <c r="F596" s="241"/>
      <c r="G596" s="680"/>
      <c r="H596" s="14"/>
      <c r="I596" s="14"/>
      <c r="J596" s="14"/>
      <c r="K596" s="14"/>
      <c r="L596" s="14"/>
    </row>
    <row r="598" spans="3:12" s="259" customFormat="1" ht="54.95" customHeight="1">
      <c r="C598" s="81"/>
      <c r="D598" s="252"/>
      <c r="E598" s="253"/>
      <c r="F598" s="241"/>
      <c r="G598" s="680"/>
      <c r="H598" s="14"/>
      <c r="I598" s="14"/>
      <c r="J598" s="14"/>
      <c r="K598" s="14"/>
      <c r="L598" s="14"/>
    </row>
    <row r="600" spans="3:12" s="259" customFormat="1" ht="54.95" customHeight="1">
      <c r="C600" s="81"/>
      <c r="D600" s="252"/>
      <c r="E600" s="253"/>
      <c r="F600" s="241"/>
      <c r="G600" s="680"/>
      <c r="H600" s="14"/>
      <c r="I600" s="14"/>
      <c r="J600" s="14"/>
      <c r="K600" s="14"/>
      <c r="L600" s="14"/>
    </row>
    <row r="602" spans="3:12" s="259" customFormat="1" ht="54.95" customHeight="1">
      <c r="C602" s="81"/>
      <c r="D602" s="252"/>
      <c r="E602" s="253"/>
      <c r="F602" s="241"/>
      <c r="G602" s="680"/>
      <c r="H602" s="14"/>
      <c r="I602" s="14"/>
      <c r="J602" s="14"/>
      <c r="K602" s="14"/>
      <c r="L602" s="14"/>
    </row>
    <row r="604" spans="3:12" s="259" customFormat="1" ht="54.95" customHeight="1">
      <c r="C604" s="81"/>
      <c r="D604" s="252"/>
      <c r="E604" s="253"/>
      <c r="F604" s="241"/>
      <c r="G604" s="680"/>
      <c r="H604" s="14"/>
      <c r="I604" s="14"/>
      <c r="J604" s="14"/>
      <c r="K604" s="14"/>
      <c r="L604" s="14"/>
    </row>
    <row r="606" spans="3:12" s="259" customFormat="1" ht="54.95" customHeight="1">
      <c r="C606" s="81"/>
      <c r="D606" s="252"/>
      <c r="E606" s="253"/>
      <c r="F606" s="241"/>
      <c r="G606" s="680"/>
      <c r="H606" s="14"/>
      <c r="I606" s="14"/>
      <c r="J606" s="14"/>
      <c r="K606" s="14"/>
      <c r="L606" s="14"/>
    </row>
    <row r="608" spans="3:12" s="259" customFormat="1" ht="54.95" customHeight="1">
      <c r="C608" s="81"/>
      <c r="D608" s="252"/>
      <c r="E608" s="253"/>
      <c r="F608" s="241"/>
      <c r="G608" s="680"/>
      <c r="H608" s="14"/>
      <c r="I608" s="14"/>
      <c r="J608" s="14"/>
      <c r="K608" s="14"/>
      <c r="L608" s="14"/>
    </row>
    <row r="610" spans="3:12" s="259" customFormat="1" ht="54.95" customHeight="1">
      <c r="C610" s="81"/>
      <c r="D610" s="252"/>
      <c r="E610" s="253"/>
      <c r="F610" s="241"/>
      <c r="G610" s="680"/>
      <c r="H610" s="14"/>
      <c r="I610" s="14"/>
      <c r="J610" s="14"/>
      <c r="K610" s="14"/>
      <c r="L610" s="14"/>
    </row>
    <row r="612" spans="3:12" s="259" customFormat="1" ht="54.95" customHeight="1">
      <c r="C612" s="81"/>
      <c r="D612" s="252"/>
      <c r="E612" s="253"/>
      <c r="F612" s="241"/>
      <c r="G612" s="680"/>
      <c r="H612" s="14"/>
      <c r="I612" s="14"/>
      <c r="J612" s="14"/>
      <c r="K612" s="14"/>
      <c r="L612" s="14"/>
    </row>
    <row r="619" spans="3:12" s="259" customFormat="1" ht="54.95" customHeight="1">
      <c r="C619" s="81"/>
      <c r="D619" s="252"/>
      <c r="E619" s="253"/>
      <c r="F619" s="241"/>
      <c r="G619" s="680"/>
      <c r="H619" s="14"/>
      <c r="I619" s="14"/>
      <c r="J619" s="14"/>
      <c r="K619" s="14"/>
      <c r="L619" s="14"/>
    </row>
    <row r="621" spans="3:12" s="259" customFormat="1" ht="54.95" customHeight="1">
      <c r="C621" s="81"/>
      <c r="D621" s="252"/>
      <c r="E621" s="253"/>
      <c r="F621" s="241"/>
      <c r="G621" s="680"/>
      <c r="H621" s="14"/>
      <c r="I621" s="14"/>
      <c r="J621" s="14"/>
      <c r="K621" s="14"/>
      <c r="L621" s="14"/>
    </row>
    <row r="623" spans="3:12" s="259" customFormat="1" ht="54.95" customHeight="1">
      <c r="C623" s="81"/>
      <c r="D623" s="252"/>
      <c r="E623" s="253"/>
      <c r="F623" s="241"/>
      <c r="G623" s="680"/>
      <c r="H623" s="14"/>
      <c r="I623" s="14"/>
      <c r="J623" s="14"/>
      <c r="K623" s="14"/>
      <c r="L623" s="14"/>
    </row>
    <row r="625" spans="3:12" s="259" customFormat="1" ht="54.95" customHeight="1">
      <c r="C625" s="81"/>
      <c r="D625" s="252"/>
      <c r="E625" s="253"/>
      <c r="F625" s="241"/>
      <c r="G625" s="680"/>
      <c r="H625" s="14"/>
      <c r="I625" s="14"/>
      <c r="J625" s="14"/>
      <c r="K625" s="14"/>
      <c r="L625" s="14"/>
    </row>
    <row r="627" spans="3:12" s="259" customFormat="1" ht="54.95" customHeight="1">
      <c r="C627" s="81"/>
      <c r="D627" s="252"/>
      <c r="E627" s="253"/>
      <c r="F627" s="241"/>
      <c r="G627" s="680"/>
      <c r="H627" s="14"/>
      <c r="I627" s="14"/>
      <c r="J627" s="14"/>
      <c r="K627" s="14"/>
      <c r="L627" s="14"/>
    </row>
    <row r="629" spans="3:12" s="259" customFormat="1" ht="54.95" customHeight="1">
      <c r="C629" s="81"/>
      <c r="D629" s="252"/>
      <c r="E629" s="253"/>
      <c r="F629" s="241"/>
      <c r="G629" s="680"/>
      <c r="H629" s="14"/>
      <c r="I629" s="14"/>
      <c r="J629" s="14"/>
      <c r="K629" s="14"/>
      <c r="L629" s="14"/>
    </row>
    <row r="631" spans="3:12" s="259" customFormat="1" ht="54.95" customHeight="1">
      <c r="C631" s="81"/>
      <c r="D631" s="252"/>
      <c r="E631" s="253"/>
      <c r="F631" s="241"/>
      <c r="G631" s="680"/>
      <c r="H631" s="14"/>
      <c r="I631" s="14"/>
      <c r="J631" s="14"/>
      <c r="K631" s="14"/>
      <c r="L631" s="14"/>
    </row>
    <row r="633" spans="3:12" s="259" customFormat="1" ht="54.95" customHeight="1">
      <c r="C633" s="81"/>
      <c r="D633" s="252"/>
      <c r="E633" s="253"/>
      <c r="F633" s="241"/>
      <c r="G633" s="680"/>
      <c r="H633" s="14"/>
      <c r="I633" s="14"/>
      <c r="J633" s="14"/>
      <c r="K633" s="14"/>
      <c r="L633" s="14"/>
    </row>
    <row r="635" spans="3:12" s="259" customFormat="1" ht="54.95" customHeight="1">
      <c r="C635" s="81"/>
      <c r="D635" s="252"/>
      <c r="E635" s="253"/>
      <c r="F635" s="241"/>
      <c r="G635" s="680"/>
      <c r="H635" s="14"/>
      <c r="I635" s="14"/>
      <c r="J635" s="14"/>
      <c r="K635" s="14"/>
      <c r="L635" s="14"/>
    </row>
    <row r="637" spans="3:12" s="259" customFormat="1" ht="54.95" customHeight="1">
      <c r="C637" s="81"/>
      <c r="D637" s="252"/>
      <c r="E637" s="253"/>
      <c r="F637" s="241"/>
      <c r="G637" s="680"/>
      <c r="H637" s="14"/>
      <c r="I637" s="14"/>
      <c r="J637" s="14"/>
      <c r="K637" s="14"/>
      <c r="L637" s="14"/>
    </row>
    <row r="639" spans="3:12" s="259" customFormat="1" ht="54.95" customHeight="1">
      <c r="C639" s="81"/>
      <c r="D639" s="252"/>
      <c r="E639" s="253"/>
      <c r="F639" s="241"/>
      <c r="G639" s="680"/>
      <c r="H639" s="14"/>
      <c r="I639" s="14"/>
      <c r="J639" s="14"/>
      <c r="K639" s="14"/>
      <c r="L639" s="14"/>
    </row>
    <row r="641" spans="3:12" s="259" customFormat="1" ht="54.95" customHeight="1">
      <c r="C641" s="81"/>
      <c r="D641" s="252"/>
      <c r="E641" s="253"/>
      <c r="F641" s="241"/>
      <c r="G641" s="680"/>
      <c r="H641" s="14"/>
      <c r="I641" s="14"/>
      <c r="J641" s="14"/>
      <c r="K641" s="14"/>
      <c r="L641" s="14"/>
    </row>
    <row r="643" spans="3:12" s="259" customFormat="1" ht="54.95" customHeight="1">
      <c r="C643" s="81"/>
      <c r="D643" s="252"/>
      <c r="E643" s="253"/>
      <c r="F643" s="241"/>
      <c r="G643" s="680"/>
      <c r="H643" s="14"/>
      <c r="I643" s="14"/>
      <c r="J643" s="14"/>
      <c r="K643" s="14"/>
      <c r="L643" s="14"/>
    </row>
    <row r="645" spans="3:12" s="259" customFormat="1" ht="54.95" customHeight="1">
      <c r="C645" s="81"/>
      <c r="D645" s="252"/>
      <c r="E645" s="253"/>
      <c r="F645" s="241"/>
      <c r="G645" s="680"/>
      <c r="H645" s="14"/>
      <c r="I645" s="14"/>
      <c r="J645" s="14"/>
      <c r="K645" s="14"/>
      <c r="L645" s="14"/>
    </row>
    <row r="647" spans="3:12" s="259" customFormat="1" ht="54.95" customHeight="1">
      <c r="C647" s="81"/>
      <c r="D647" s="252"/>
      <c r="E647" s="253"/>
      <c r="F647" s="241"/>
      <c r="G647" s="680"/>
      <c r="H647" s="14"/>
      <c r="I647" s="14"/>
      <c r="J647" s="14"/>
      <c r="K647" s="14"/>
      <c r="L647" s="14"/>
    </row>
    <row r="649" spans="3:12" s="259" customFormat="1" ht="54.95" customHeight="1">
      <c r="C649" s="81"/>
      <c r="D649" s="252"/>
      <c r="E649" s="253"/>
      <c r="F649" s="241"/>
      <c r="G649" s="680"/>
      <c r="H649" s="14"/>
      <c r="I649" s="14"/>
      <c r="J649" s="14"/>
      <c r="K649" s="14"/>
      <c r="L649" s="14"/>
    </row>
    <row r="651" spans="3:12" s="259" customFormat="1" ht="54.95" customHeight="1">
      <c r="C651" s="81"/>
      <c r="D651" s="252"/>
      <c r="E651" s="253"/>
      <c r="F651" s="241"/>
      <c r="G651" s="680"/>
      <c r="H651" s="14"/>
      <c r="I651" s="14"/>
      <c r="J651" s="14"/>
      <c r="K651" s="14"/>
      <c r="L651" s="14"/>
    </row>
    <row r="653" spans="3:12" s="259" customFormat="1" ht="54.95" customHeight="1">
      <c r="C653" s="81"/>
      <c r="D653" s="252"/>
      <c r="E653" s="253"/>
      <c r="F653" s="241"/>
      <c r="G653" s="680"/>
      <c r="H653" s="14"/>
      <c r="I653" s="14"/>
      <c r="J653" s="14"/>
      <c r="K653" s="14"/>
      <c r="L653" s="14"/>
    </row>
  </sheetData>
  <mergeCells count="3">
    <mergeCell ref="D4:E4"/>
    <mergeCell ref="G2:H2"/>
    <mergeCell ref="J2:K2"/>
  </mergeCells>
  <printOptions horizontalCentered="1"/>
  <pageMargins left="0.25" right="0.25" top="0.75" bottom="0.75" header="0.3" footer="0.3"/>
  <pageSetup paperSize="9" fitToHeight="0" orientation="portrait" r:id="rId1"/>
  <headerFooter>
    <oddHeader xml:space="preserve">&amp;LSUMMARY OF COST ESTIMATION FOR KIMUKA SUBSTATION OF BID PACKAGE #1&amp;R  Page &amp;P </oddHeader>
    <oddFooter>&amp;LCOST ESTIMATION&amp;CKETRACO/PT/019/2020&amp;RBID PACKAGE #1</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H37"/>
  <sheetViews>
    <sheetView view="pageBreakPreview" zoomScale="70" zoomScaleNormal="85" zoomScaleSheetLayoutView="70" workbookViewId="0">
      <selection activeCell="C41" sqref="C41"/>
    </sheetView>
  </sheetViews>
  <sheetFormatPr defaultColWidth="9.140625" defaultRowHeight="12.75"/>
  <cols>
    <col min="1" max="1" width="2.140625" style="720" customWidth="1"/>
    <col min="2" max="2" width="7.42578125" style="720" bestFit="1" customWidth="1"/>
    <col min="3" max="3" width="55.42578125" style="720" customWidth="1"/>
    <col min="4" max="5" width="15.7109375" style="720" customWidth="1"/>
    <col min="6" max="6" width="2" style="720" customWidth="1"/>
    <col min="7" max="7" width="12.42578125" style="720" bestFit="1" customWidth="1"/>
    <col min="8" max="8" width="11.42578125" style="720" bestFit="1" customWidth="1"/>
    <col min="9" max="16384" width="9.140625" style="720"/>
  </cols>
  <sheetData>
    <row r="1" spans="2:8" ht="9" customHeight="1"/>
    <row r="2" spans="2:8" ht="39" customHeight="1" thickBot="1">
      <c r="B2" s="1163" t="s">
        <v>1648</v>
      </c>
      <c r="C2" s="1163"/>
      <c r="D2" s="1163"/>
      <c r="E2" s="1163"/>
    </row>
    <row r="3" spans="2:8" ht="14.25">
      <c r="B3" s="869">
        <v>1</v>
      </c>
      <c r="C3" s="870">
        <v>2</v>
      </c>
      <c r="D3" s="870" t="s">
        <v>7</v>
      </c>
      <c r="E3" s="871" t="s">
        <v>228</v>
      </c>
    </row>
    <row r="4" spans="2:8" ht="30.75" customHeight="1">
      <c r="B4" s="1164" t="s">
        <v>12</v>
      </c>
      <c r="C4" s="1166" t="s">
        <v>13</v>
      </c>
      <c r="D4" s="1168" t="s">
        <v>1610</v>
      </c>
      <c r="E4" s="1169"/>
    </row>
    <row r="5" spans="2:8" ht="34.5" customHeight="1" thickBot="1">
      <c r="B5" s="1165"/>
      <c r="C5" s="1167"/>
      <c r="D5" s="904" t="s">
        <v>1611</v>
      </c>
      <c r="E5" s="905" t="s">
        <v>1612</v>
      </c>
    </row>
    <row r="6" spans="2:8" ht="45">
      <c r="B6" s="894">
        <v>1</v>
      </c>
      <c r="C6" s="895" t="s">
        <v>1649</v>
      </c>
      <c r="D6" s="896"/>
      <c r="E6" s="897"/>
    </row>
    <row r="7" spans="2:8" ht="15">
      <c r="B7" s="884">
        <f>B6+0.1</f>
        <v>1.1000000000000001</v>
      </c>
      <c r="C7" s="885" t="s">
        <v>1650</v>
      </c>
      <c r="D7" s="886"/>
      <c r="E7" s="887"/>
      <c r="G7" s="721"/>
      <c r="H7" s="721"/>
    </row>
    <row r="8" spans="2:8" ht="15">
      <c r="B8" s="884">
        <f t="shared" ref="B8:B11" si="0">B7+0.1</f>
        <v>1.2000000000000002</v>
      </c>
      <c r="C8" s="885" t="s">
        <v>1651</v>
      </c>
      <c r="D8" s="886"/>
      <c r="E8" s="887"/>
    </row>
    <row r="9" spans="2:8" ht="15">
      <c r="B9" s="884">
        <f t="shared" si="0"/>
        <v>1.3000000000000003</v>
      </c>
      <c r="C9" s="885" t="s">
        <v>1652</v>
      </c>
      <c r="D9" s="886"/>
      <c r="E9" s="887"/>
    </row>
    <row r="10" spans="2:8" ht="15">
      <c r="B10" s="884">
        <f t="shared" si="0"/>
        <v>1.4000000000000004</v>
      </c>
      <c r="C10" s="885" t="s">
        <v>1653</v>
      </c>
      <c r="D10" s="886"/>
      <c r="E10" s="887"/>
    </row>
    <row r="11" spans="2:8" ht="15">
      <c r="B11" s="884">
        <f t="shared" si="0"/>
        <v>1.5000000000000004</v>
      </c>
      <c r="C11" s="885" t="s">
        <v>1654</v>
      </c>
      <c r="D11" s="886"/>
      <c r="E11" s="887"/>
    </row>
    <row r="12" spans="2:8" ht="45">
      <c r="B12" s="898">
        <v>2</v>
      </c>
      <c r="C12" s="899" t="s">
        <v>1655</v>
      </c>
      <c r="D12" s="900"/>
      <c r="E12" s="901"/>
    </row>
    <row r="13" spans="2:8" ht="15">
      <c r="B13" s="884">
        <f>B12+0.1</f>
        <v>2.1</v>
      </c>
      <c r="C13" s="885" t="s">
        <v>1650</v>
      </c>
      <c r="D13" s="886"/>
      <c r="E13" s="887"/>
      <c r="G13" s="721"/>
      <c r="H13" s="721"/>
    </row>
    <row r="14" spans="2:8" ht="15">
      <c r="B14" s="884">
        <f t="shared" ref="B14:B17" si="1">B13+0.1</f>
        <v>2.2000000000000002</v>
      </c>
      <c r="C14" s="885" t="s">
        <v>1651</v>
      </c>
      <c r="D14" s="886"/>
      <c r="E14" s="887"/>
    </row>
    <row r="15" spans="2:8" ht="15">
      <c r="B15" s="884">
        <f t="shared" si="1"/>
        <v>2.3000000000000003</v>
      </c>
      <c r="C15" s="885" t="s">
        <v>1652</v>
      </c>
      <c r="D15" s="886"/>
      <c r="E15" s="887"/>
    </row>
    <row r="16" spans="2:8" ht="15">
      <c r="B16" s="884">
        <f t="shared" si="1"/>
        <v>2.4000000000000004</v>
      </c>
      <c r="C16" s="885" t="s">
        <v>1653</v>
      </c>
      <c r="D16" s="886"/>
      <c r="E16" s="887"/>
    </row>
    <row r="17" spans="2:5" ht="15">
      <c r="B17" s="884">
        <f t="shared" si="1"/>
        <v>2.5000000000000004</v>
      </c>
      <c r="C17" s="885" t="s">
        <v>1654</v>
      </c>
      <c r="D17" s="886"/>
      <c r="E17" s="887"/>
    </row>
    <row r="18" spans="2:5" ht="30">
      <c r="B18" s="898">
        <v>3</v>
      </c>
      <c r="C18" s="902" t="s">
        <v>1656</v>
      </c>
      <c r="D18" s="900"/>
      <c r="E18" s="901"/>
    </row>
    <row r="19" spans="2:5" ht="15">
      <c r="B19" s="884">
        <f>B18+0.1</f>
        <v>3.1</v>
      </c>
      <c r="C19" s="888" t="s">
        <v>1382</v>
      </c>
      <c r="D19" s="886"/>
      <c r="E19" s="887"/>
    </row>
    <row r="20" spans="2:5" ht="15">
      <c r="B20" s="884">
        <f t="shared" ref="B20:B22" si="2">B19+0.1</f>
        <v>3.2</v>
      </c>
      <c r="C20" s="888" t="s">
        <v>1385</v>
      </c>
      <c r="D20" s="886"/>
      <c r="E20" s="887"/>
    </row>
    <row r="21" spans="2:5" ht="15">
      <c r="B21" s="884">
        <f t="shared" si="2"/>
        <v>3.3000000000000003</v>
      </c>
      <c r="C21" s="888" t="s">
        <v>1657</v>
      </c>
      <c r="D21" s="886"/>
      <c r="E21" s="887"/>
    </row>
    <row r="22" spans="2:5" ht="42.75">
      <c r="B22" s="884">
        <f t="shared" si="2"/>
        <v>3.4000000000000004</v>
      </c>
      <c r="C22" s="888" t="s">
        <v>1658</v>
      </c>
      <c r="D22" s="886"/>
      <c r="E22" s="887"/>
    </row>
    <row r="23" spans="2:5" ht="30">
      <c r="B23" s="898">
        <v>4</v>
      </c>
      <c r="C23" s="899" t="s">
        <v>1659</v>
      </c>
      <c r="D23" s="900"/>
      <c r="E23" s="901"/>
    </row>
    <row r="24" spans="2:5" ht="15">
      <c r="B24" s="884">
        <f>B23+0.1</f>
        <v>4.0999999999999996</v>
      </c>
      <c r="C24" s="889" t="s">
        <v>1660</v>
      </c>
      <c r="D24" s="886"/>
      <c r="E24" s="887"/>
    </row>
    <row r="25" spans="2:5" ht="15">
      <c r="B25" s="884">
        <f t="shared" ref="B25:B30" si="3">B24+0.1</f>
        <v>4.1999999999999993</v>
      </c>
      <c r="C25" s="889" t="s">
        <v>1661</v>
      </c>
      <c r="D25" s="886"/>
      <c r="E25" s="887"/>
    </row>
    <row r="26" spans="2:5" ht="15">
      <c r="B26" s="884">
        <f t="shared" si="3"/>
        <v>4.2999999999999989</v>
      </c>
      <c r="C26" s="889" t="s">
        <v>1662</v>
      </c>
      <c r="D26" s="886"/>
      <c r="E26" s="887"/>
    </row>
    <row r="27" spans="2:5" ht="15">
      <c r="B27" s="884">
        <f t="shared" si="3"/>
        <v>4.3999999999999986</v>
      </c>
      <c r="C27" s="889" t="s">
        <v>1663</v>
      </c>
      <c r="D27" s="886"/>
      <c r="E27" s="887"/>
    </row>
    <row r="28" spans="2:5" ht="15">
      <c r="B28" s="884">
        <f t="shared" si="3"/>
        <v>4.4999999999999982</v>
      </c>
      <c r="C28" s="889" t="s">
        <v>1664</v>
      </c>
      <c r="D28" s="886"/>
      <c r="E28" s="887"/>
    </row>
    <row r="29" spans="2:5" ht="15">
      <c r="B29" s="884">
        <f t="shared" si="3"/>
        <v>4.5999999999999979</v>
      </c>
      <c r="C29" s="889" t="s">
        <v>1665</v>
      </c>
      <c r="D29" s="886"/>
      <c r="E29" s="887"/>
    </row>
    <row r="30" spans="2:5" ht="15.75" thickBot="1">
      <c r="B30" s="890">
        <f t="shared" si="3"/>
        <v>4.6999999999999975</v>
      </c>
      <c r="C30" s="891" t="s">
        <v>1518</v>
      </c>
      <c r="D30" s="892"/>
      <c r="E30" s="893"/>
    </row>
    <row r="31" spans="2:5" ht="38.25" customHeight="1">
      <c r="B31" s="1170" t="s">
        <v>1666</v>
      </c>
      <c r="C31" s="1171"/>
      <c r="D31" s="882"/>
      <c r="E31" s="883"/>
    </row>
    <row r="32" spans="2:5" ht="38.25" customHeight="1" thickBot="1">
      <c r="B32" s="1161" t="s">
        <v>1667</v>
      </c>
      <c r="C32" s="1162"/>
      <c r="D32" s="872"/>
      <c r="E32" s="873"/>
    </row>
    <row r="33" spans="2:5" ht="9" customHeight="1">
      <c r="B33" s="722"/>
      <c r="C33" s="722"/>
      <c r="D33" s="723"/>
      <c r="E33" s="724"/>
    </row>
    <row r="34" spans="2:5" ht="26.25" customHeight="1">
      <c r="E34" s="725"/>
    </row>
    <row r="35" spans="2:5">
      <c r="D35" s="726"/>
    </row>
    <row r="36" spans="2:5">
      <c r="D36" s="726"/>
    </row>
    <row r="37" spans="2:5">
      <c r="D37" s="727"/>
    </row>
  </sheetData>
  <mergeCells count="6">
    <mergeCell ref="B32:C32"/>
    <mergeCell ref="B2:E2"/>
    <mergeCell ref="B4:B5"/>
    <mergeCell ref="C4:C5"/>
    <mergeCell ref="D4:E4"/>
    <mergeCell ref="B31:C31"/>
  </mergeCells>
  <printOptions horizontalCentered="1"/>
  <pageMargins left="0.45" right="0.45" top="0.8" bottom="0.8" header="0.3" footer="0.3"/>
  <pageSetup paperSize="9" scale="90" orientation="portrait" r:id="rId1"/>
  <headerFooter>
    <oddHeader xml:space="preserve">&amp;LSUMMARY OF COST ESTIMATION FOR KIMUKA TRANSMISSION LINES OF BID PACKAGE #1&amp;R Page &amp;P </oddHeader>
    <oddFooter>&amp;LCOST ESTIMATION&amp;RBID PACKAGE #1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1133"/>
  <sheetViews>
    <sheetView topLeftCell="A1113" zoomScale="115" zoomScaleNormal="115" zoomScaleSheetLayoutView="85" zoomScalePageLayoutView="70" workbookViewId="0">
      <selection activeCell="C370" sqref="C370"/>
    </sheetView>
  </sheetViews>
  <sheetFormatPr defaultColWidth="8.7109375" defaultRowHeight="12.75"/>
  <cols>
    <col min="1" max="1" width="1.85546875" style="14" customWidth="1"/>
    <col min="2" max="2" width="8.7109375" style="242" bestFit="1" customWidth="1"/>
    <col min="3" max="3" width="41.7109375" style="81" customWidth="1"/>
    <col min="4" max="5" width="10.7109375" style="272" customWidth="1"/>
    <col min="6" max="6" width="15.7109375" style="603" customWidth="1"/>
    <col min="7" max="7" width="15.7109375" style="253" customWidth="1"/>
    <col min="8" max="8" width="1.7109375" style="241" customWidth="1"/>
    <col min="9" max="9" width="96.28515625" style="14" customWidth="1"/>
    <col min="10" max="16384" width="8.7109375" style="14"/>
  </cols>
  <sheetData>
    <row r="1" spans="2:10">
      <c r="B1" s="1106" t="s">
        <v>722</v>
      </c>
      <c r="C1" s="1106"/>
      <c r="D1" s="274"/>
      <c r="E1" s="274"/>
      <c r="F1" s="596"/>
      <c r="G1" s="14"/>
      <c r="H1" s="14"/>
    </row>
    <row r="2" spans="2:10">
      <c r="B2" s="356" t="s">
        <v>723</v>
      </c>
      <c r="C2" s="356"/>
      <c r="D2" s="356"/>
      <c r="E2" s="356"/>
      <c r="F2" s="597"/>
      <c r="G2" s="14"/>
      <c r="H2" s="14"/>
    </row>
    <row r="3" spans="2:10">
      <c r="B3" s="1106" t="s">
        <v>2</v>
      </c>
      <c r="C3" s="1106"/>
      <c r="D3" s="274"/>
      <c r="E3" s="274"/>
      <c r="F3" s="596"/>
      <c r="G3" s="14"/>
      <c r="H3" s="14"/>
    </row>
    <row r="4" spans="2:10" ht="8.25" customHeight="1">
      <c r="B4" s="264"/>
      <c r="C4" s="264"/>
      <c r="D4" s="274"/>
      <c r="E4" s="274"/>
      <c r="F4" s="596"/>
      <c r="G4" s="14"/>
      <c r="H4" s="14"/>
    </row>
    <row r="5" spans="2:10" ht="23.25" customHeight="1">
      <c r="B5" s="1122" t="s">
        <v>724</v>
      </c>
      <c r="C5" s="1122"/>
      <c r="D5" s="1122"/>
      <c r="E5" s="1122"/>
      <c r="F5" s="1122"/>
      <c r="G5" s="1122"/>
      <c r="H5" s="14"/>
      <c r="I5" s="1120"/>
      <c r="J5" s="1120"/>
    </row>
    <row r="6" spans="2:10" ht="54" customHeight="1">
      <c r="B6" s="1122" t="s">
        <v>725</v>
      </c>
      <c r="C6" s="1122"/>
      <c r="D6" s="1122"/>
      <c r="E6" s="1122"/>
      <c r="F6" s="1122"/>
      <c r="G6" s="1122"/>
      <c r="H6" s="14"/>
      <c r="I6" s="1120"/>
      <c r="J6" s="1120"/>
    </row>
    <row r="7" spans="2:10" ht="34.5" customHeight="1">
      <c r="B7" s="1122" t="s">
        <v>726</v>
      </c>
      <c r="C7" s="1122"/>
      <c r="D7" s="1122"/>
      <c r="E7" s="1122"/>
      <c r="F7" s="1122"/>
      <c r="G7" s="1122"/>
      <c r="H7" s="14"/>
      <c r="I7" s="1120"/>
      <c r="J7" s="1120"/>
    </row>
    <row r="8" spans="2:10" ht="8.25" customHeight="1" thickBot="1">
      <c r="B8" s="217"/>
      <c r="C8" s="217"/>
      <c r="D8" s="217"/>
      <c r="E8" s="217"/>
      <c r="F8" s="563"/>
      <c r="G8" s="217"/>
      <c r="H8" s="14"/>
      <c r="I8" s="305"/>
    </row>
    <row r="9" spans="2:10" s="240" customFormat="1" ht="13.5" thickBot="1">
      <c r="B9" s="704">
        <v>1</v>
      </c>
      <c r="C9" s="705" t="s">
        <v>6</v>
      </c>
      <c r="D9" s="706">
        <v>3</v>
      </c>
      <c r="E9" s="706">
        <v>4</v>
      </c>
      <c r="F9" s="707">
        <v>5</v>
      </c>
      <c r="G9" s="708">
        <v>6</v>
      </c>
      <c r="I9" s="672"/>
    </row>
    <row r="10" spans="2:10" s="8" customFormat="1" ht="43.5" customHeight="1">
      <c r="B10" s="1125" t="s">
        <v>12</v>
      </c>
      <c r="C10" s="1123" t="s">
        <v>13</v>
      </c>
      <c r="D10" s="1123" t="s">
        <v>15</v>
      </c>
      <c r="E10" s="1127" t="s">
        <v>16</v>
      </c>
      <c r="F10" s="695" t="s">
        <v>727</v>
      </c>
      <c r="G10" s="696" t="s">
        <v>18</v>
      </c>
    </row>
    <row r="11" spans="2:10" s="219" customFormat="1" ht="38.25" customHeight="1">
      <c r="B11" s="1115"/>
      <c r="C11" s="1116"/>
      <c r="D11" s="1116"/>
      <c r="E11" s="1117"/>
      <c r="F11" s="53" t="s">
        <v>728</v>
      </c>
      <c r="G11" s="697" t="s">
        <v>728</v>
      </c>
    </row>
    <row r="12" spans="2:10" ht="35.25" customHeight="1" thickBot="1">
      <c r="B12" s="1126"/>
      <c r="C12" s="1124"/>
      <c r="D12" s="1124"/>
      <c r="E12" s="1128"/>
      <c r="F12" s="698" t="s">
        <v>729</v>
      </c>
      <c r="G12" s="699" t="s">
        <v>21</v>
      </c>
      <c r="H12" s="14"/>
    </row>
    <row r="13" spans="2:10" ht="13.5" thickBot="1">
      <c r="B13" s="701"/>
      <c r="C13" s="702"/>
      <c r="D13" s="702"/>
      <c r="E13" s="703"/>
      <c r="F13" s="82" t="s">
        <v>730</v>
      </c>
      <c r="G13" s="700" t="s">
        <v>730</v>
      </c>
      <c r="H13" s="14"/>
      <c r="I13" s="685"/>
    </row>
    <row r="14" spans="2:10" ht="26.25" customHeight="1" thickBot="1">
      <c r="B14" s="60">
        <v>1</v>
      </c>
      <c r="C14" s="315" t="s">
        <v>24</v>
      </c>
      <c r="D14" s="65"/>
      <c r="E14" s="276"/>
      <c r="F14" s="599"/>
      <c r="G14" s="709"/>
      <c r="H14" s="14"/>
      <c r="I14" s="686"/>
    </row>
    <row r="15" spans="2:10">
      <c r="B15" s="191"/>
      <c r="C15" s="314" t="s">
        <v>25</v>
      </c>
      <c r="D15" s="53"/>
      <c r="E15" s="278"/>
      <c r="F15" s="600"/>
      <c r="G15" s="218"/>
      <c r="H15" s="219"/>
    </row>
    <row r="16" spans="2:10">
      <c r="B16" s="190">
        <v>1.1000000000000001</v>
      </c>
      <c r="C16" s="45" t="s">
        <v>26</v>
      </c>
      <c r="D16" s="43" t="s">
        <v>27</v>
      </c>
      <c r="E16" s="273">
        <v>10</v>
      </c>
      <c r="F16" s="601"/>
      <c r="G16" s="418"/>
      <c r="H16" s="219"/>
    </row>
    <row r="17" spans="2:8">
      <c r="B17" s="191"/>
      <c r="C17" s="314" t="s">
        <v>28</v>
      </c>
      <c r="D17" s="53"/>
      <c r="E17" s="278"/>
      <c r="F17" s="600"/>
      <c r="G17" s="420"/>
      <c r="H17" s="219"/>
    </row>
    <row r="18" spans="2:8">
      <c r="B18" s="309" t="s">
        <v>29</v>
      </c>
      <c r="C18" s="310" t="s">
        <v>30</v>
      </c>
      <c r="D18" s="313" t="s">
        <v>31</v>
      </c>
      <c r="E18" s="312">
        <v>3</v>
      </c>
      <c r="F18" s="638"/>
      <c r="G18" s="419"/>
      <c r="H18" s="219"/>
    </row>
    <row r="19" spans="2:8" ht="4.5" customHeight="1">
      <c r="B19" s="191"/>
      <c r="C19" s="70"/>
      <c r="D19" s="53"/>
      <c r="E19" s="278"/>
      <c r="F19" s="600"/>
      <c r="G19" s="420"/>
      <c r="H19" s="219"/>
    </row>
    <row r="20" spans="2:8">
      <c r="B20" s="309" t="s">
        <v>32</v>
      </c>
      <c r="C20" s="310" t="s">
        <v>33</v>
      </c>
      <c r="D20" s="313" t="s">
        <v>31</v>
      </c>
      <c r="E20" s="312">
        <v>2</v>
      </c>
      <c r="F20" s="638"/>
      <c r="G20" s="419"/>
      <c r="H20" s="219"/>
    </row>
    <row r="21" spans="2:8" ht="4.5" customHeight="1">
      <c r="B21" s="191"/>
      <c r="C21" s="70"/>
      <c r="D21" s="53"/>
      <c r="E21" s="278"/>
      <c r="F21" s="600"/>
      <c r="G21" s="420"/>
      <c r="H21" s="219"/>
    </row>
    <row r="22" spans="2:8">
      <c r="B22" s="309" t="s">
        <v>34</v>
      </c>
      <c r="C22" s="310" t="s">
        <v>35</v>
      </c>
      <c r="D22" s="313" t="s">
        <v>31</v>
      </c>
      <c r="E22" s="312">
        <v>1</v>
      </c>
      <c r="F22" s="638"/>
      <c r="G22" s="419"/>
      <c r="H22" s="219"/>
    </row>
    <row r="23" spans="2:8" ht="4.5" customHeight="1">
      <c r="B23" s="191"/>
      <c r="C23" s="70"/>
      <c r="D23" s="53"/>
      <c r="E23" s="278"/>
      <c r="F23" s="600"/>
      <c r="G23" s="420"/>
      <c r="H23" s="219"/>
    </row>
    <row r="24" spans="2:8">
      <c r="B24" s="309" t="s">
        <v>36</v>
      </c>
      <c r="C24" s="310" t="s">
        <v>37</v>
      </c>
      <c r="D24" s="313" t="s">
        <v>31</v>
      </c>
      <c r="E24" s="312">
        <v>1</v>
      </c>
      <c r="F24" s="638"/>
      <c r="G24" s="419"/>
      <c r="H24" s="219"/>
    </row>
    <row r="25" spans="2:8" ht="4.5" customHeight="1">
      <c r="B25" s="191"/>
      <c r="C25" s="70"/>
      <c r="D25" s="53"/>
      <c r="E25" s="278"/>
      <c r="F25" s="600"/>
      <c r="G25" s="420"/>
      <c r="H25" s="219"/>
    </row>
    <row r="26" spans="2:8">
      <c r="B26" s="309" t="s">
        <v>38</v>
      </c>
      <c r="C26" s="310" t="s">
        <v>39</v>
      </c>
      <c r="D26" s="313" t="s">
        <v>31</v>
      </c>
      <c r="E26" s="312">
        <v>1</v>
      </c>
      <c r="F26" s="638"/>
      <c r="G26" s="419"/>
      <c r="H26" s="219"/>
    </row>
    <row r="27" spans="2:8" ht="4.5" customHeight="1">
      <c r="B27" s="191"/>
      <c r="C27" s="70"/>
      <c r="D27" s="53"/>
      <c r="E27" s="278"/>
      <c r="F27" s="600"/>
      <c r="G27" s="420"/>
      <c r="H27" s="219"/>
    </row>
    <row r="28" spans="2:8">
      <c r="B28" s="309" t="s">
        <v>40</v>
      </c>
      <c r="C28" s="310" t="s">
        <v>41</v>
      </c>
      <c r="D28" s="313" t="s">
        <v>31</v>
      </c>
      <c r="E28" s="312">
        <v>2</v>
      </c>
      <c r="F28" s="638"/>
      <c r="G28" s="419"/>
      <c r="H28" s="219"/>
    </row>
    <row r="29" spans="2:8" ht="4.5" customHeight="1">
      <c r="B29" s="191"/>
      <c r="C29" s="70"/>
      <c r="D29" s="53"/>
      <c r="E29" s="278"/>
      <c r="F29" s="600"/>
      <c r="G29" s="420"/>
      <c r="H29" s="219"/>
    </row>
    <row r="30" spans="2:8">
      <c r="B30" s="309" t="s">
        <v>42</v>
      </c>
      <c r="C30" s="310" t="s">
        <v>43</v>
      </c>
      <c r="D30" s="313" t="s">
        <v>31</v>
      </c>
      <c r="E30" s="312">
        <v>1</v>
      </c>
      <c r="F30" s="638"/>
      <c r="G30" s="419"/>
      <c r="H30" s="219"/>
    </row>
    <row r="31" spans="2:8" ht="4.5" customHeight="1">
      <c r="B31" s="191"/>
      <c r="C31" s="70"/>
      <c r="D31" s="53"/>
      <c r="E31" s="278"/>
      <c r="F31" s="600"/>
      <c r="G31" s="420"/>
      <c r="H31" s="219"/>
    </row>
    <row r="32" spans="2:8" ht="25.5">
      <c r="B32" s="309" t="s">
        <v>44</v>
      </c>
      <c r="C32" s="310" t="s">
        <v>45</v>
      </c>
      <c r="D32" s="313" t="s">
        <v>31</v>
      </c>
      <c r="E32" s="312">
        <v>3</v>
      </c>
      <c r="F32" s="638"/>
      <c r="G32" s="419"/>
      <c r="H32" s="219"/>
    </row>
    <row r="33" spans="2:8">
      <c r="B33" s="191"/>
      <c r="C33" s="314" t="s">
        <v>46</v>
      </c>
      <c r="D33" s="53"/>
      <c r="E33" s="278"/>
      <c r="F33" s="600"/>
      <c r="G33" s="420"/>
      <c r="H33" s="219"/>
    </row>
    <row r="34" spans="2:8">
      <c r="B34" s="309" t="s">
        <v>47</v>
      </c>
      <c r="C34" s="310" t="s">
        <v>48</v>
      </c>
      <c r="D34" s="313" t="s">
        <v>31</v>
      </c>
      <c r="E34" s="312">
        <v>1</v>
      </c>
      <c r="F34" s="638"/>
      <c r="G34" s="419"/>
      <c r="H34" s="219"/>
    </row>
    <row r="35" spans="2:8" ht="4.5" customHeight="1">
      <c r="B35" s="191"/>
      <c r="C35" s="70"/>
      <c r="D35" s="53"/>
      <c r="E35" s="278"/>
      <c r="F35" s="600"/>
      <c r="G35" s="420"/>
      <c r="H35" s="219"/>
    </row>
    <row r="36" spans="2:8" ht="63.75">
      <c r="B36" s="309" t="s">
        <v>49</v>
      </c>
      <c r="C36" s="310" t="s">
        <v>50</v>
      </c>
      <c r="D36" s="313" t="s">
        <v>51</v>
      </c>
      <c r="E36" s="312" t="s">
        <v>52</v>
      </c>
      <c r="F36" s="638"/>
      <c r="G36" s="419"/>
      <c r="H36" s="219"/>
    </row>
    <row r="37" spans="2:8" ht="4.5" customHeight="1">
      <c r="B37" s="191"/>
      <c r="C37" s="70"/>
      <c r="D37" s="53"/>
      <c r="E37" s="278"/>
      <c r="F37" s="600"/>
      <c r="G37" s="420"/>
      <c r="H37" s="219"/>
    </row>
    <row r="38" spans="2:8">
      <c r="B38" s="309" t="s">
        <v>53</v>
      </c>
      <c r="C38" s="310" t="s">
        <v>54</v>
      </c>
      <c r="D38" s="313" t="s">
        <v>31</v>
      </c>
      <c r="E38" s="312">
        <v>1</v>
      </c>
      <c r="F38" s="638"/>
      <c r="G38" s="419"/>
      <c r="H38" s="219"/>
    </row>
    <row r="39" spans="2:8">
      <c r="B39" s="191"/>
      <c r="C39" s="314" t="s">
        <v>25</v>
      </c>
      <c r="D39" s="53"/>
      <c r="E39" s="278"/>
      <c r="F39" s="600"/>
      <c r="G39" s="420"/>
      <c r="H39" s="219"/>
    </row>
    <row r="40" spans="2:8" ht="38.25">
      <c r="B40" s="190">
        <v>1.2</v>
      </c>
      <c r="C40" s="45" t="s">
        <v>55</v>
      </c>
      <c r="D40" s="43" t="s">
        <v>27</v>
      </c>
      <c r="E40" s="273">
        <v>20</v>
      </c>
      <c r="F40" s="601"/>
      <c r="G40" s="418"/>
      <c r="H40" s="219"/>
    </row>
    <row r="41" spans="2:8">
      <c r="B41" s="191"/>
      <c r="C41" s="314" t="s">
        <v>28</v>
      </c>
      <c r="D41" s="53"/>
      <c r="E41" s="278"/>
      <c r="F41" s="600"/>
      <c r="G41" s="420"/>
      <c r="H41" s="219"/>
    </row>
    <row r="42" spans="2:8" ht="42" customHeight="1">
      <c r="B42" s="309" t="s">
        <v>56</v>
      </c>
      <c r="C42" s="310" t="s">
        <v>57</v>
      </c>
      <c r="D42" s="313" t="s">
        <v>31</v>
      </c>
      <c r="E42" s="312">
        <v>2</v>
      </c>
      <c r="F42" s="638"/>
      <c r="G42" s="419"/>
      <c r="H42" s="219"/>
    </row>
    <row r="43" spans="2:8" ht="4.5" customHeight="1">
      <c r="B43" s="191"/>
      <c r="C43" s="70"/>
      <c r="D43" s="53"/>
      <c r="E43" s="278"/>
      <c r="F43" s="600"/>
      <c r="G43" s="420"/>
      <c r="H43" s="219"/>
    </row>
    <row r="44" spans="2:8" ht="25.5">
      <c r="B44" s="309" t="s">
        <v>58</v>
      </c>
      <c r="C44" s="310" t="s">
        <v>59</v>
      </c>
      <c r="D44" s="313" t="s">
        <v>31</v>
      </c>
      <c r="E44" s="312">
        <v>2</v>
      </c>
      <c r="F44" s="638"/>
      <c r="G44" s="419"/>
      <c r="H44" s="219"/>
    </row>
    <row r="45" spans="2:8">
      <c r="B45" s="191"/>
      <c r="C45" s="314" t="s">
        <v>25</v>
      </c>
      <c r="D45" s="53"/>
      <c r="E45" s="278"/>
      <c r="F45" s="600"/>
      <c r="G45" s="420"/>
      <c r="H45" s="219"/>
    </row>
    <row r="46" spans="2:8" ht="40.5" customHeight="1">
      <c r="B46" s="190">
        <v>1.3</v>
      </c>
      <c r="C46" s="45" t="s">
        <v>60</v>
      </c>
      <c r="D46" s="43" t="s">
        <v>27</v>
      </c>
      <c r="E46" s="273">
        <v>6</v>
      </c>
      <c r="F46" s="601"/>
      <c r="G46" s="418"/>
      <c r="H46" s="219"/>
    </row>
    <row r="47" spans="2:8">
      <c r="B47" s="191"/>
      <c r="C47" s="314" t="s">
        <v>28</v>
      </c>
      <c r="D47" s="53"/>
      <c r="E47" s="278"/>
      <c r="F47" s="600"/>
      <c r="G47" s="420"/>
      <c r="H47" s="219"/>
    </row>
    <row r="48" spans="2:8" ht="40.5" customHeight="1">
      <c r="B48" s="309" t="s">
        <v>61</v>
      </c>
      <c r="C48" s="310" t="s">
        <v>62</v>
      </c>
      <c r="D48" s="313" t="s">
        <v>31</v>
      </c>
      <c r="E48" s="312">
        <v>1</v>
      </c>
      <c r="F48" s="638"/>
      <c r="G48" s="419"/>
      <c r="H48" s="219"/>
    </row>
    <row r="49" spans="2:8" ht="4.5" customHeight="1">
      <c r="B49" s="191"/>
      <c r="C49" s="349"/>
      <c r="D49" s="376"/>
      <c r="E49" s="352"/>
      <c r="F49" s="646"/>
      <c r="G49" s="667"/>
      <c r="H49" s="219"/>
    </row>
    <row r="50" spans="2:8" ht="25.5">
      <c r="B50" s="309" t="s">
        <v>63</v>
      </c>
      <c r="C50" s="649" t="s">
        <v>64</v>
      </c>
      <c r="D50" s="652" t="s">
        <v>31</v>
      </c>
      <c r="E50" s="651">
        <v>1</v>
      </c>
      <c r="F50" s="653"/>
      <c r="G50" s="668"/>
      <c r="H50" s="219"/>
    </row>
    <row r="51" spans="2:8">
      <c r="B51" s="191"/>
      <c r="C51" s="345" t="s">
        <v>25</v>
      </c>
      <c r="D51" s="376"/>
      <c r="E51" s="352"/>
      <c r="F51" s="646"/>
      <c r="G51" s="667"/>
      <c r="H51" s="219"/>
    </row>
    <row r="52" spans="2:8" ht="25.5">
      <c r="B52" s="190">
        <v>1.4</v>
      </c>
      <c r="C52" s="656" t="s">
        <v>65</v>
      </c>
      <c r="D52" s="659" t="s">
        <v>27</v>
      </c>
      <c r="E52" s="658">
        <v>2</v>
      </c>
      <c r="F52" s="648"/>
      <c r="G52" s="666"/>
      <c r="H52" s="219"/>
    </row>
    <row r="53" spans="2:8" ht="4.5" customHeight="1">
      <c r="B53" s="191"/>
      <c r="C53" s="349"/>
      <c r="D53" s="376"/>
      <c r="E53" s="352"/>
      <c r="F53" s="646"/>
      <c r="G53" s="667"/>
      <c r="H53" s="219"/>
    </row>
    <row r="54" spans="2:8" ht="25.5">
      <c r="B54" s="190">
        <v>1.5</v>
      </c>
      <c r="C54" s="656" t="s">
        <v>66</v>
      </c>
      <c r="D54" s="659" t="s">
        <v>27</v>
      </c>
      <c r="E54" s="658">
        <v>18</v>
      </c>
      <c r="F54" s="648"/>
      <c r="G54" s="666"/>
      <c r="H54" s="219"/>
    </row>
    <row r="55" spans="2:8">
      <c r="B55" s="191"/>
      <c r="C55" s="345" t="s">
        <v>67</v>
      </c>
      <c r="D55" s="376"/>
      <c r="E55" s="352"/>
      <c r="F55" s="646"/>
      <c r="G55" s="667"/>
      <c r="H55" s="219"/>
    </row>
    <row r="56" spans="2:8" ht="25.5">
      <c r="B56" s="309" t="s">
        <v>68</v>
      </c>
      <c r="C56" s="649" t="s">
        <v>66</v>
      </c>
      <c r="D56" s="652" t="s">
        <v>31</v>
      </c>
      <c r="E56" s="651">
        <v>2</v>
      </c>
      <c r="F56" s="653"/>
      <c r="G56" s="668"/>
      <c r="H56" s="219"/>
    </row>
    <row r="57" spans="2:8">
      <c r="B57" s="191"/>
      <c r="C57" s="345" t="s">
        <v>25</v>
      </c>
      <c r="D57" s="376"/>
      <c r="E57" s="352"/>
      <c r="F57" s="646"/>
      <c r="G57" s="667"/>
      <c r="H57" s="219"/>
    </row>
    <row r="58" spans="2:8">
      <c r="B58" s="190">
        <v>1.6</v>
      </c>
      <c r="C58" s="656" t="s">
        <v>69</v>
      </c>
      <c r="D58" s="659" t="s">
        <v>70</v>
      </c>
      <c r="E58" s="658">
        <v>1</v>
      </c>
      <c r="F58" s="648"/>
      <c r="G58" s="666"/>
      <c r="H58" s="219"/>
    </row>
    <row r="59" spans="2:8">
      <c r="B59" s="191"/>
      <c r="C59" s="345" t="s">
        <v>67</v>
      </c>
      <c r="D59" s="376"/>
      <c r="E59" s="352"/>
      <c r="F59" s="646"/>
      <c r="G59" s="667"/>
      <c r="H59" s="219"/>
    </row>
    <row r="60" spans="2:8">
      <c r="B60" s="309" t="s">
        <v>71</v>
      </c>
      <c r="C60" s="649" t="s">
        <v>72</v>
      </c>
      <c r="D60" s="652" t="s">
        <v>51</v>
      </c>
      <c r="E60" s="663">
        <v>0.1</v>
      </c>
      <c r="F60" s="653"/>
      <c r="G60" s="668"/>
      <c r="H60" s="219"/>
    </row>
    <row r="61" spans="2:8">
      <c r="B61" s="191"/>
      <c r="C61" s="345" t="s">
        <v>25</v>
      </c>
      <c r="D61" s="376"/>
      <c r="E61" s="352"/>
      <c r="F61" s="646"/>
      <c r="G61" s="667"/>
      <c r="H61" s="219"/>
    </row>
    <row r="62" spans="2:8" ht="25.5">
      <c r="B62" s="190">
        <v>1.7</v>
      </c>
      <c r="C62" s="656" t="s">
        <v>73</v>
      </c>
      <c r="D62" s="659" t="s">
        <v>70</v>
      </c>
      <c r="E62" s="658">
        <v>1</v>
      </c>
      <c r="F62" s="648"/>
      <c r="G62" s="666"/>
      <c r="H62" s="219"/>
    </row>
    <row r="63" spans="2:8">
      <c r="B63" s="191"/>
      <c r="C63" s="345" t="s">
        <v>67</v>
      </c>
      <c r="D63" s="376"/>
      <c r="E63" s="352"/>
      <c r="F63" s="646"/>
      <c r="G63" s="667"/>
      <c r="H63" s="219"/>
    </row>
    <row r="64" spans="2:8" ht="25.5">
      <c r="B64" s="309" t="s">
        <v>74</v>
      </c>
      <c r="C64" s="649" t="s">
        <v>75</v>
      </c>
      <c r="D64" s="652" t="s">
        <v>51</v>
      </c>
      <c r="E64" s="663">
        <v>0.1</v>
      </c>
      <c r="F64" s="653"/>
      <c r="G64" s="668"/>
      <c r="H64" s="219"/>
    </row>
    <row r="65" spans="2:8">
      <c r="B65" s="191"/>
      <c r="C65" s="345" t="s">
        <v>25</v>
      </c>
      <c r="D65" s="376"/>
      <c r="E65" s="352"/>
      <c r="F65" s="646"/>
      <c r="G65" s="667"/>
      <c r="H65" s="219"/>
    </row>
    <row r="66" spans="2:8" ht="25.5">
      <c r="B66" s="190">
        <v>1.8</v>
      </c>
      <c r="C66" s="656" t="s">
        <v>76</v>
      </c>
      <c r="D66" s="659" t="s">
        <v>27</v>
      </c>
      <c r="E66" s="658">
        <v>30</v>
      </c>
      <c r="F66" s="648"/>
      <c r="G66" s="666"/>
      <c r="H66" s="219"/>
    </row>
    <row r="67" spans="2:8">
      <c r="B67" s="191"/>
      <c r="C67" s="345" t="s">
        <v>67</v>
      </c>
      <c r="D67" s="376"/>
      <c r="E67" s="352"/>
      <c r="F67" s="646"/>
      <c r="G67" s="667"/>
      <c r="H67" s="219"/>
    </row>
    <row r="68" spans="2:8" ht="25.5">
      <c r="B68" s="309" t="s">
        <v>77</v>
      </c>
      <c r="C68" s="649" t="s">
        <v>76</v>
      </c>
      <c r="D68" s="652" t="s">
        <v>31</v>
      </c>
      <c r="E68" s="651">
        <v>3</v>
      </c>
      <c r="F68" s="653"/>
      <c r="G68" s="668"/>
      <c r="H68" s="219"/>
    </row>
    <row r="69" spans="2:8">
      <c r="B69" s="191"/>
      <c r="C69" s="345" t="s">
        <v>25</v>
      </c>
      <c r="D69" s="376"/>
      <c r="E69" s="352"/>
      <c r="F69" s="646"/>
      <c r="G69" s="667"/>
      <c r="H69" s="219"/>
    </row>
    <row r="70" spans="2:8" ht="25.5">
      <c r="B70" s="190" t="s">
        <v>78</v>
      </c>
      <c r="C70" s="656" t="s">
        <v>79</v>
      </c>
      <c r="D70" s="659" t="s">
        <v>27</v>
      </c>
      <c r="E70" s="658">
        <v>12</v>
      </c>
      <c r="F70" s="648"/>
      <c r="G70" s="666"/>
      <c r="H70" s="219"/>
    </row>
    <row r="71" spans="2:8">
      <c r="B71" s="191"/>
      <c r="C71" s="345" t="s">
        <v>67</v>
      </c>
      <c r="D71" s="376"/>
      <c r="E71" s="352"/>
      <c r="F71" s="646"/>
      <c r="G71" s="667"/>
      <c r="H71" s="219"/>
    </row>
    <row r="72" spans="2:8" ht="25.5">
      <c r="B72" s="309" t="s">
        <v>80</v>
      </c>
      <c r="C72" s="649" t="s">
        <v>79</v>
      </c>
      <c r="D72" s="652" t="s">
        <v>31</v>
      </c>
      <c r="E72" s="651">
        <v>1</v>
      </c>
      <c r="F72" s="653"/>
      <c r="G72" s="668"/>
      <c r="H72" s="219"/>
    </row>
    <row r="73" spans="2:8">
      <c r="B73" s="191"/>
      <c r="C73" s="345" t="s">
        <v>25</v>
      </c>
      <c r="D73" s="376"/>
      <c r="E73" s="352"/>
      <c r="F73" s="646"/>
      <c r="G73" s="667"/>
      <c r="H73" s="219"/>
    </row>
    <row r="74" spans="2:8" ht="25.5">
      <c r="B74" s="190" t="s">
        <v>81</v>
      </c>
      <c r="C74" s="656" t="s">
        <v>82</v>
      </c>
      <c r="D74" s="659" t="s">
        <v>31</v>
      </c>
      <c r="E74" s="658">
        <v>12</v>
      </c>
      <c r="F74" s="648"/>
      <c r="G74" s="666"/>
      <c r="H74" s="219"/>
    </row>
    <row r="75" spans="2:8">
      <c r="B75" s="191"/>
      <c r="C75" s="345" t="s">
        <v>67</v>
      </c>
      <c r="D75" s="376"/>
      <c r="E75" s="352"/>
      <c r="F75" s="646"/>
      <c r="G75" s="667"/>
      <c r="H75" s="219"/>
    </row>
    <row r="76" spans="2:8" ht="25.5">
      <c r="B76" s="309" t="s">
        <v>83</v>
      </c>
      <c r="C76" s="649" t="s">
        <v>82</v>
      </c>
      <c r="D76" s="652" t="s">
        <v>31</v>
      </c>
      <c r="E76" s="651">
        <v>1</v>
      </c>
      <c r="F76" s="653"/>
      <c r="G76" s="668"/>
      <c r="H76" s="219"/>
    </row>
    <row r="77" spans="2:8">
      <c r="B77" s="191"/>
      <c r="C77" s="345" t="s">
        <v>25</v>
      </c>
      <c r="D77" s="376"/>
      <c r="E77" s="352"/>
      <c r="F77" s="646"/>
      <c r="G77" s="667"/>
      <c r="H77" s="219"/>
    </row>
    <row r="78" spans="2:8" ht="25.5">
      <c r="B78" s="190" t="s">
        <v>84</v>
      </c>
      <c r="C78" s="656" t="s">
        <v>85</v>
      </c>
      <c r="D78" s="659" t="s">
        <v>31</v>
      </c>
      <c r="E78" s="658">
        <v>12</v>
      </c>
      <c r="F78" s="648"/>
      <c r="G78" s="666"/>
      <c r="H78" s="219"/>
    </row>
    <row r="79" spans="2:8">
      <c r="B79" s="191"/>
      <c r="C79" s="345" t="s">
        <v>67</v>
      </c>
      <c r="D79" s="376"/>
      <c r="E79" s="352"/>
      <c r="F79" s="646"/>
      <c r="G79" s="667"/>
      <c r="H79" s="219"/>
    </row>
    <row r="80" spans="2:8" ht="25.5">
      <c r="B80" s="309" t="s">
        <v>86</v>
      </c>
      <c r="C80" s="649" t="s">
        <v>85</v>
      </c>
      <c r="D80" s="652" t="s">
        <v>31</v>
      </c>
      <c r="E80" s="651">
        <v>1</v>
      </c>
      <c r="F80" s="653"/>
      <c r="G80" s="668"/>
      <c r="H80" s="219"/>
    </row>
    <row r="81" spans="2:8">
      <c r="B81" s="191"/>
      <c r="C81" s="345" t="s">
        <v>25</v>
      </c>
      <c r="D81" s="376"/>
      <c r="E81" s="352"/>
      <c r="F81" s="646"/>
      <c r="G81" s="667"/>
      <c r="H81" s="219"/>
    </row>
    <row r="82" spans="2:8" ht="25.5">
      <c r="B82" s="190" t="s">
        <v>87</v>
      </c>
      <c r="C82" s="656" t="s">
        <v>88</v>
      </c>
      <c r="D82" s="659" t="s">
        <v>31</v>
      </c>
      <c r="E82" s="658">
        <v>12</v>
      </c>
      <c r="F82" s="648"/>
      <c r="G82" s="666"/>
      <c r="H82" s="219"/>
    </row>
    <row r="83" spans="2:8">
      <c r="B83" s="191"/>
      <c r="C83" s="345" t="s">
        <v>67</v>
      </c>
      <c r="D83" s="376"/>
      <c r="E83" s="352"/>
      <c r="F83" s="646"/>
      <c r="G83" s="667"/>
      <c r="H83" s="219"/>
    </row>
    <row r="84" spans="2:8" ht="25.5">
      <c r="B84" s="309" t="s">
        <v>89</v>
      </c>
      <c r="C84" s="649" t="s">
        <v>88</v>
      </c>
      <c r="D84" s="652" t="s">
        <v>31</v>
      </c>
      <c r="E84" s="651">
        <v>1</v>
      </c>
      <c r="F84" s="653"/>
      <c r="G84" s="668"/>
      <c r="H84" s="219"/>
    </row>
    <row r="85" spans="2:8">
      <c r="B85" s="191"/>
      <c r="C85" s="345" t="s">
        <v>25</v>
      </c>
      <c r="D85" s="376"/>
      <c r="E85" s="352"/>
      <c r="F85" s="646"/>
      <c r="G85" s="667"/>
      <c r="H85" s="219"/>
    </row>
    <row r="86" spans="2:8">
      <c r="B86" s="190" t="s">
        <v>90</v>
      </c>
      <c r="C86" s="656" t="s">
        <v>91</v>
      </c>
      <c r="D86" s="659" t="s">
        <v>70</v>
      </c>
      <c r="E86" s="658">
        <v>1</v>
      </c>
      <c r="F86" s="648"/>
      <c r="G86" s="666"/>
      <c r="H86" s="219"/>
    </row>
    <row r="87" spans="2:8">
      <c r="B87" s="191"/>
      <c r="C87" s="345" t="s">
        <v>67</v>
      </c>
      <c r="D87" s="376"/>
      <c r="E87" s="352"/>
      <c r="F87" s="646"/>
      <c r="G87" s="667"/>
      <c r="H87" s="219"/>
    </row>
    <row r="88" spans="2:8">
      <c r="B88" s="309" t="s">
        <v>92</v>
      </c>
      <c r="C88" s="649" t="s">
        <v>93</v>
      </c>
      <c r="D88" s="652" t="s">
        <v>51</v>
      </c>
      <c r="E88" s="663">
        <v>0.1</v>
      </c>
      <c r="F88" s="653"/>
      <c r="G88" s="668"/>
      <c r="H88" s="219"/>
    </row>
    <row r="89" spans="2:8">
      <c r="B89" s="191"/>
      <c r="C89" s="345" t="s">
        <v>25</v>
      </c>
      <c r="D89" s="376"/>
      <c r="E89" s="352"/>
      <c r="F89" s="646"/>
      <c r="G89" s="667"/>
      <c r="H89" s="219"/>
    </row>
    <row r="90" spans="2:8">
      <c r="B90" s="190" t="s">
        <v>94</v>
      </c>
      <c r="C90" s="656" t="s">
        <v>95</v>
      </c>
      <c r="D90" s="659" t="s">
        <v>70</v>
      </c>
      <c r="E90" s="658">
        <v>1</v>
      </c>
      <c r="F90" s="648"/>
      <c r="G90" s="666"/>
      <c r="H90" s="219"/>
    </row>
    <row r="91" spans="2:8">
      <c r="B91" s="191"/>
      <c r="C91" s="345" t="s">
        <v>67</v>
      </c>
      <c r="D91" s="376"/>
      <c r="E91" s="352"/>
      <c r="F91" s="646"/>
      <c r="G91" s="667"/>
      <c r="H91" s="219"/>
    </row>
    <row r="92" spans="2:8">
      <c r="B92" s="309" t="s">
        <v>96</v>
      </c>
      <c r="C92" s="649" t="s">
        <v>97</v>
      </c>
      <c r="D92" s="652" t="s">
        <v>51</v>
      </c>
      <c r="E92" s="663">
        <v>0.1</v>
      </c>
      <c r="F92" s="653"/>
      <c r="G92" s="668"/>
      <c r="H92" s="219"/>
    </row>
    <row r="93" spans="2:8">
      <c r="B93" s="191"/>
      <c r="C93" s="345" t="s">
        <v>25</v>
      </c>
      <c r="D93" s="376"/>
      <c r="E93" s="352"/>
      <c r="F93" s="646"/>
      <c r="G93" s="667"/>
      <c r="H93" s="219"/>
    </row>
    <row r="94" spans="2:8" ht="35.25" customHeight="1">
      <c r="B94" s="190" t="s">
        <v>98</v>
      </c>
      <c r="C94" s="657" t="s">
        <v>99</v>
      </c>
      <c r="D94" s="659" t="s">
        <v>70</v>
      </c>
      <c r="E94" s="658">
        <v>1</v>
      </c>
      <c r="F94" s="648"/>
      <c r="G94" s="666"/>
      <c r="H94" s="219"/>
    </row>
    <row r="95" spans="2:8">
      <c r="B95" s="191"/>
      <c r="C95" s="346" t="s">
        <v>67</v>
      </c>
      <c r="D95" s="376"/>
      <c r="E95" s="352"/>
      <c r="F95" s="646"/>
      <c r="G95" s="667"/>
      <c r="H95" s="219"/>
    </row>
    <row r="96" spans="2:8" ht="38.25">
      <c r="B96" s="309" t="s">
        <v>100</v>
      </c>
      <c r="C96" s="650" t="s">
        <v>101</v>
      </c>
      <c r="D96" s="652" t="s">
        <v>51</v>
      </c>
      <c r="E96" s="663">
        <v>0.1</v>
      </c>
      <c r="F96" s="653"/>
      <c r="G96" s="668"/>
      <c r="H96" s="219"/>
    </row>
    <row r="97" spans="2:8">
      <c r="B97" s="191"/>
      <c r="C97" s="345" t="s">
        <v>25</v>
      </c>
      <c r="D97" s="376"/>
      <c r="E97" s="352"/>
      <c r="F97" s="646"/>
      <c r="G97" s="667"/>
      <c r="H97" s="219"/>
    </row>
    <row r="98" spans="2:8" ht="38.25">
      <c r="B98" s="190" t="s">
        <v>102</v>
      </c>
      <c r="C98" s="657" t="s">
        <v>103</v>
      </c>
      <c r="D98" s="659" t="s">
        <v>70</v>
      </c>
      <c r="E98" s="658">
        <v>1</v>
      </c>
      <c r="F98" s="648"/>
      <c r="G98" s="666"/>
      <c r="H98" s="219"/>
    </row>
    <row r="99" spans="2:8">
      <c r="B99" s="191"/>
      <c r="C99" s="346" t="s">
        <v>67</v>
      </c>
      <c r="D99" s="376"/>
      <c r="E99" s="352"/>
      <c r="F99" s="646"/>
      <c r="G99" s="667"/>
      <c r="H99" s="219"/>
    </row>
    <row r="100" spans="2:8" ht="38.25">
      <c r="B100" s="309" t="s">
        <v>104</v>
      </c>
      <c r="C100" s="311" t="s">
        <v>105</v>
      </c>
      <c r="D100" s="652" t="s">
        <v>51</v>
      </c>
      <c r="E100" s="663">
        <v>0.1</v>
      </c>
      <c r="F100" s="653"/>
      <c r="G100" s="668"/>
      <c r="H100" s="219"/>
    </row>
    <row r="101" spans="2:8">
      <c r="B101" s="191"/>
      <c r="C101" s="314" t="s">
        <v>25</v>
      </c>
      <c r="D101" s="53"/>
      <c r="E101" s="278"/>
      <c r="F101" s="600"/>
      <c r="G101" s="420"/>
      <c r="H101" s="219"/>
    </row>
    <row r="102" spans="2:8" ht="25.5">
      <c r="B102" s="190" t="s">
        <v>106</v>
      </c>
      <c r="C102" s="45" t="s">
        <v>107</v>
      </c>
      <c r="D102" s="43" t="s">
        <v>31</v>
      </c>
      <c r="E102" s="273">
        <v>10</v>
      </c>
      <c r="F102" s="601"/>
      <c r="G102" s="418"/>
      <c r="H102" s="219"/>
    </row>
    <row r="103" spans="2:8">
      <c r="B103" s="194"/>
      <c r="C103" s="690" t="s">
        <v>108</v>
      </c>
      <c r="D103" s="53"/>
      <c r="E103" s="278"/>
      <c r="F103" s="600"/>
      <c r="G103" s="420"/>
      <c r="H103" s="219"/>
    </row>
    <row r="104" spans="2:8" ht="76.5">
      <c r="B104" s="190" t="s">
        <v>109</v>
      </c>
      <c r="C104" s="45" t="s">
        <v>110</v>
      </c>
      <c r="D104" s="43" t="s">
        <v>70</v>
      </c>
      <c r="E104" s="273">
        <v>1</v>
      </c>
      <c r="F104" s="601"/>
      <c r="G104" s="418"/>
      <c r="H104" s="219"/>
    </row>
    <row r="105" spans="2:8" ht="5.25" customHeight="1" thickBot="1">
      <c r="B105" s="194"/>
      <c r="C105" s="79"/>
      <c r="D105" s="78"/>
      <c r="E105" s="279"/>
      <c r="F105" s="602"/>
      <c r="G105" s="421"/>
      <c r="H105" s="14"/>
    </row>
    <row r="106" spans="2:8" ht="22.5" customHeight="1" thickBot="1">
      <c r="B106" s="62"/>
      <c r="C106" s="63" t="s">
        <v>112</v>
      </c>
      <c r="D106" s="65"/>
      <c r="E106" s="276"/>
      <c r="F106" s="560"/>
      <c r="G106" s="422"/>
      <c r="H106" s="14"/>
    </row>
    <row r="107" spans="2:8" ht="5.25" customHeight="1" thickBot="1">
      <c r="B107" s="194"/>
      <c r="C107" s="79"/>
      <c r="D107" s="78"/>
      <c r="E107" s="279"/>
      <c r="F107" s="602"/>
      <c r="G107" s="421"/>
      <c r="H107" s="14"/>
    </row>
    <row r="108" spans="2:8" ht="22.5" customHeight="1" thickBot="1">
      <c r="B108" s="62"/>
      <c r="C108" s="63" t="s">
        <v>113</v>
      </c>
      <c r="D108" s="65"/>
      <c r="E108" s="276"/>
      <c r="F108" s="560"/>
      <c r="G108" s="422"/>
      <c r="H108" s="14"/>
    </row>
    <row r="109" spans="2:8" ht="4.5" customHeight="1" thickBot="1">
      <c r="B109" s="204"/>
      <c r="C109" s="84"/>
      <c r="D109" s="82"/>
      <c r="G109" s="423"/>
      <c r="H109" s="14"/>
    </row>
    <row r="110" spans="2:8" ht="24" customHeight="1" thickBot="1">
      <c r="B110" s="62">
        <v>2</v>
      </c>
      <c r="C110" s="67" t="s">
        <v>114</v>
      </c>
      <c r="D110" s="65"/>
      <c r="E110" s="276"/>
      <c r="F110" s="599"/>
      <c r="G110" s="422"/>
      <c r="H110" s="14"/>
    </row>
    <row r="111" spans="2:8">
      <c r="B111" s="191"/>
      <c r="C111" s="314" t="s">
        <v>25</v>
      </c>
      <c r="D111" s="53"/>
      <c r="E111" s="278"/>
      <c r="F111" s="600"/>
      <c r="G111" s="420"/>
      <c r="H111" s="14"/>
    </row>
    <row r="112" spans="2:8">
      <c r="B112" s="190">
        <v>2.1</v>
      </c>
      <c r="C112" s="45" t="s">
        <v>115</v>
      </c>
      <c r="D112" s="43" t="s">
        <v>27</v>
      </c>
      <c r="E112" s="273">
        <v>6</v>
      </c>
      <c r="F112" s="601"/>
      <c r="G112" s="418"/>
      <c r="H112" s="14"/>
    </row>
    <row r="113" spans="2:8">
      <c r="B113" s="191"/>
      <c r="C113" s="314" t="s">
        <v>28</v>
      </c>
      <c r="D113" s="53"/>
      <c r="E113" s="278"/>
      <c r="F113" s="600"/>
      <c r="G113" s="420"/>
      <c r="H113" s="219"/>
    </row>
    <row r="114" spans="2:8">
      <c r="B114" s="309" t="s">
        <v>116</v>
      </c>
      <c r="C114" s="310" t="s">
        <v>30</v>
      </c>
      <c r="D114" s="313" t="s">
        <v>31</v>
      </c>
      <c r="E114" s="312">
        <v>3</v>
      </c>
      <c r="F114" s="638"/>
      <c r="G114" s="419"/>
      <c r="H114" s="219"/>
    </row>
    <row r="115" spans="2:8" ht="4.5" customHeight="1">
      <c r="B115" s="191"/>
      <c r="C115" s="70"/>
      <c r="D115" s="53"/>
      <c r="E115" s="278"/>
      <c r="F115" s="600"/>
      <c r="G115" s="420"/>
      <c r="H115" s="219"/>
    </row>
    <row r="116" spans="2:8">
      <c r="B116" s="309" t="s">
        <v>117</v>
      </c>
      <c r="C116" s="310" t="s">
        <v>33</v>
      </c>
      <c r="D116" s="313" t="s">
        <v>31</v>
      </c>
      <c r="E116" s="312">
        <v>1</v>
      </c>
      <c r="F116" s="638"/>
      <c r="G116" s="419"/>
      <c r="H116" s="219"/>
    </row>
    <row r="117" spans="2:8" ht="4.5" customHeight="1">
      <c r="B117" s="191"/>
      <c r="C117" s="70"/>
      <c r="D117" s="53"/>
      <c r="E117" s="278"/>
      <c r="F117" s="600"/>
      <c r="G117" s="420"/>
      <c r="H117" s="219"/>
    </row>
    <row r="118" spans="2:8">
      <c r="B118" s="309" t="s">
        <v>118</v>
      </c>
      <c r="C118" s="310" t="s">
        <v>119</v>
      </c>
      <c r="D118" s="313" t="s">
        <v>31</v>
      </c>
      <c r="E118" s="312">
        <v>1</v>
      </c>
      <c r="F118" s="638"/>
      <c r="G118" s="419"/>
      <c r="H118" s="219"/>
    </row>
    <row r="119" spans="2:8" ht="4.5" customHeight="1">
      <c r="B119" s="191"/>
      <c r="C119" s="70"/>
      <c r="D119" s="53"/>
      <c r="E119" s="278"/>
      <c r="F119" s="600"/>
      <c r="G119" s="420"/>
      <c r="H119" s="219"/>
    </row>
    <row r="120" spans="2:8">
      <c r="B120" s="309" t="s">
        <v>120</v>
      </c>
      <c r="C120" s="310" t="s">
        <v>121</v>
      </c>
      <c r="D120" s="313" t="s">
        <v>31</v>
      </c>
      <c r="E120" s="312">
        <v>1</v>
      </c>
      <c r="F120" s="638"/>
      <c r="G120" s="419"/>
      <c r="H120" s="219"/>
    </row>
    <row r="121" spans="2:8" ht="4.5" customHeight="1">
      <c r="B121" s="191"/>
      <c r="C121" s="70"/>
      <c r="D121" s="53"/>
      <c r="E121" s="278"/>
      <c r="F121" s="600"/>
      <c r="G121" s="420"/>
      <c r="H121" s="219"/>
    </row>
    <row r="122" spans="2:8">
      <c r="B122" s="309" t="s">
        <v>122</v>
      </c>
      <c r="C122" s="310" t="s">
        <v>39</v>
      </c>
      <c r="D122" s="313" t="s">
        <v>31</v>
      </c>
      <c r="E122" s="312">
        <v>1</v>
      </c>
      <c r="F122" s="638"/>
      <c r="G122" s="419"/>
      <c r="H122" s="219"/>
    </row>
    <row r="123" spans="2:8" ht="4.5" customHeight="1">
      <c r="B123" s="191"/>
      <c r="C123" s="70"/>
      <c r="D123" s="53"/>
      <c r="E123" s="278"/>
      <c r="F123" s="600"/>
      <c r="G123" s="420"/>
      <c r="H123" s="219"/>
    </row>
    <row r="124" spans="2:8">
      <c r="B124" s="309" t="s">
        <v>123</v>
      </c>
      <c r="C124" s="310" t="s">
        <v>41</v>
      </c>
      <c r="D124" s="313" t="s">
        <v>31</v>
      </c>
      <c r="E124" s="312">
        <v>2</v>
      </c>
      <c r="F124" s="638"/>
      <c r="G124" s="419"/>
      <c r="H124" s="219"/>
    </row>
    <row r="125" spans="2:8" ht="4.5" customHeight="1">
      <c r="B125" s="191"/>
      <c r="C125" s="70"/>
      <c r="D125" s="53"/>
      <c r="E125" s="278"/>
      <c r="F125" s="600"/>
      <c r="G125" s="420"/>
      <c r="H125" s="219"/>
    </row>
    <row r="126" spans="2:8">
      <c r="B126" s="309" t="s">
        <v>124</v>
      </c>
      <c r="C126" s="310" t="s">
        <v>43</v>
      </c>
      <c r="D126" s="313" t="s">
        <v>31</v>
      </c>
      <c r="E126" s="312">
        <v>1</v>
      </c>
      <c r="F126" s="638"/>
      <c r="G126" s="419"/>
      <c r="H126" s="219"/>
    </row>
    <row r="127" spans="2:8" ht="4.5" customHeight="1">
      <c r="B127" s="191"/>
      <c r="C127" s="70"/>
      <c r="D127" s="53"/>
      <c r="E127" s="278"/>
      <c r="F127" s="600"/>
      <c r="G127" s="420"/>
      <c r="H127" s="219"/>
    </row>
    <row r="128" spans="2:8" ht="25.5">
      <c r="B128" s="309" t="s">
        <v>125</v>
      </c>
      <c r="C128" s="310" t="s">
        <v>45</v>
      </c>
      <c r="D128" s="313" t="s">
        <v>31</v>
      </c>
      <c r="E128" s="312">
        <v>1</v>
      </c>
      <c r="F128" s="638"/>
      <c r="G128" s="419"/>
      <c r="H128" s="219"/>
    </row>
    <row r="129" spans="2:8" ht="22.5" customHeight="1">
      <c r="B129" s="191"/>
      <c r="C129" s="314" t="s">
        <v>126</v>
      </c>
      <c r="D129" s="53"/>
      <c r="E129" s="278"/>
      <c r="F129" s="600"/>
      <c r="G129" s="420"/>
      <c r="H129" s="219"/>
    </row>
    <row r="130" spans="2:8">
      <c r="B130" s="309" t="s">
        <v>127</v>
      </c>
      <c r="C130" s="310" t="s">
        <v>48</v>
      </c>
      <c r="D130" s="313" t="s">
        <v>31</v>
      </c>
      <c r="E130" s="312">
        <v>1</v>
      </c>
      <c r="F130" s="638"/>
      <c r="G130" s="419"/>
      <c r="H130" s="219"/>
    </row>
    <row r="131" spans="2:8" ht="4.5" customHeight="1">
      <c r="B131" s="191"/>
      <c r="C131" s="70"/>
      <c r="D131" s="53"/>
      <c r="E131" s="278"/>
      <c r="F131" s="600"/>
      <c r="G131" s="420"/>
      <c r="H131" s="219"/>
    </row>
    <row r="132" spans="2:8" ht="63.75">
      <c r="B132" s="309" t="s">
        <v>128</v>
      </c>
      <c r="C132" s="310" t="s">
        <v>50</v>
      </c>
      <c r="D132" s="313" t="s">
        <v>51</v>
      </c>
      <c r="E132" s="312" t="s">
        <v>52</v>
      </c>
      <c r="F132" s="638"/>
      <c r="G132" s="419"/>
      <c r="H132" s="219"/>
    </row>
    <row r="133" spans="2:8" ht="22.5" customHeight="1">
      <c r="B133" s="191"/>
      <c r="C133" s="70"/>
      <c r="D133" s="53"/>
      <c r="E133" s="278"/>
      <c r="F133" s="600"/>
      <c r="G133" s="420"/>
      <c r="H133" s="219"/>
    </row>
    <row r="134" spans="2:8" ht="30" customHeight="1">
      <c r="B134" s="309" t="s">
        <v>129</v>
      </c>
      <c r="C134" s="310" t="s">
        <v>54</v>
      </c>
      <c r="D134" s="313" t="s">
        <v>31</v>
      </c>
      <c r="E134" s="312">
        <v>1</v>
      </c>
      <c r="F134" s="638"/>
      <c r="G134" s="419"/>
      <c r="H134" s="219"/>
    </row>
    <row r="135" spans="2:8">
      <c r="B135" s="191"/>
      <c r="C135" s="314" t="s">
        <v>25</v>
      </c>
      <c r="D135" s="53"/>
      <c r="E135" s="278"/>
      <c r="F135" s="600"/>
      <c r="G135" s="420"/>
      <c r="H135" s="219"/>
    </row>
    <row r="136" spans="2:8" ht="38.25">
      <c r="B136" s="190">
        <v>2.2000000000000002</v>
      </c>
      <c r="C136" s="45" t="s">
        <v>55</v>
      </c>
      <c r="D136" s="43" t="s">
        <v>27</v>
      </c>
      <c r="E136" s="273">
        <v>12</v>
      </c>
      <c r="F136" s="601"/>
      <c r="G136" s="418"/>
      <c r="H136" s="14"/>
    </row>
    <row r="137" spans="2:8">
      <c r="B137" s="191"/>
      <c r="C137" s="314" t="s">
        <v>28</v>
      </c>
      <c r="D137" s="53"/>
      <c r="E137" s="278"/>
      <c r="F137" s="600"/>
      <c r="G137" s="420"/>
      <c r="H137" s="14"/>
    </row>
    <row r="138" spans="2:8" ht="38.25">
      <c r="B138" s="309" t="s">
        <v>130</v>
      </c>
      <c r="C138" s="310" t="s">
        <v>57</v>
      </c>
      <c r="D138" s="313" t="s">
        <v>31</v>
      </c>
      <c r="E138" s="312">
        <v>1</v>
      </c>
      <c r="F138" s="638"/>
      <c r="G138" s="419"/>
      <c r="H138" s="219"/>
    </row>
    <row r="139" spans="2:8" ht="4.5" customHeight="1">
      <c r="B139" s="191"/>
      <c r="C139" s="70"/>
      <c r="D139" s="53"/>
      <c r="E139" s="278"/>
      <c r="F139" s="600"/>
      <c r="G139" s="420"/>
      <c r="H139" s="219"/>
    </row>
    <row r="140" spans="2:8" ht="25.5">
      <c r="B140" s="309" t="s">
        <v>131</v>
      </c>
      <c r="C140" s="310" t="s">
        <v>59</v>
      </c>
      <c r="D140" s="313" t="s">
        <v>31</v>
      </c>
      <c r="E140" s="312">
        <v>1</v>
      </c>
      <c r="F140" s="638"/>
      <c r="G140" s="419"/>
      <c r="H140" s="219"/>
    </row>
    <row r="141" spans="2:8">
      <c r="B141" s="191"/>
      <c r="C141" s="314" t="s">
        <v>25</v>
      </c>
      <c r="D141" s="53"/>
      <c r="E141" s="278"/>
      <c r="F141" s="600"/>
      <c r="G141" s="420"/>
      <c r="H141" s="219"/>
    </row>
    <row r="142" spans="2:8" ht="38.25">
      <c r="B142" s="190">
        <v>2.2999999999999998</v>
      </c>
      <c r="C142" s="45" t="s">
        <v>60</v>
      </c>
      <c r="D142" s="43" t="s">
        <v>27</v>
      </c>
      <c r="E142" s="273">
        <v>4</v>
      </c>
      <c r="F142" s="601"/>
      <c r="G142" s="418"/>
      <c r="H142" s="14"/>
    </row>
    <row r="143" spans="2:8">
      <c r="B143" s="191"/>
      <c r="C143" s="314" t="s">
        <v>28</v>
      </c>
      <c r="D143" s="53"/>
      <c r="E143" s="278"/>
      <c r="F143" s="600"/>
      <c r="G143" s="420"/>
      <c r="H143" s="14"/>
    </row>
    <row r="144" spans="2:8" ht="38.25">
      <c r="B144" s="309" t="s">
        <v>132</v>
      </c>
      <c r="C144" s="310" t="s">
        <v>62</v>
      </c>
      <c r="D144" s="313" t="s">
        <v>31</v>
      </c>
      <c r="E144" s="312">
        <v>1</v>
      </c>
      <c r="F144" s="638"/>
      <c r="G144" s="419"/>
      <c r="H144" s="219"/>
    </row>
    <row r="145" spans="1:8" ht="4.5" customHeight="1">
      <c r="B145" s="191"/>
      <c r="C145" s="70"/>
      <c r="D145" s="53"/>
      <c r="E145" s="278"/>
      <c r="F145" s="600"/>
      <c r="G145" s="420"/>
      <c r="H145" s="219"/>
    </row>
    <row r="146" spans="1:8" ht="25.5">
      <c r="B146" s="309" t="s">
        <v>133</v>
      </c>
      <c r="C146" s="310" t="s">
        <v>64</v>
      </c>
      <c r="D146" s="313" t="s">
        <v>31</v>
      </c>
      <c r="E146" s="312">
        <v>1</v>
      </c>
      <c r="F146" s="638"/>
      <c r="G146" s="419"/>
      <c r="H146" s="219"/>
    </row>
    <row r="147" spans="1:8">
      <c r="B147" s="191"/>
      <c r="C147" s="314" t="s">
        <v>25</v>
      </c>
      <c r="D147" s="53"/>
      <c r="E147" s="278"/>
      <c r="F147" s="600"/>
      <c r="G147" s="420"/>
      <c r="H147" s="219"/>
    </row>
    <row r="148" spans="1:8" ht="25.5">
      <c r="B148" s="190">
        <v>2.4</v>
      </c>
      <c r="C148" s="45" t="s">
        <v>65</v>
      </c>
      <c r="D148" s="43" t="s">
        <v>27</v>
      </c>
      <c r="E148" s="273">
        <v>2</v>
      </c>
      <c r="F148" s="601"/>
      <c r="G148" s="418"/>
      <c r="H148" s="14"/>
    </row>
    <row r="149" spans="1:8" ht="4.5" customHeight="1">
      <c r="B149" s="191"/>
      <c r="C149" s="70"/>
      <c r="D149" s="53"/>
      <c r="E149" s="278"/>
      <c r="F149" s="600"/>
      <c r="G149" s="420"/>
      <c r="H149" s="219"/>
    </row>
    <row r="150" spans="1:8" ht="25.5">
      <c r="B150" s="190">
        <v>2.5</v>
      </c>
      <c r="C150" s="656" t="s">
        <v>66</v>
      </c>
      <c r="D150" s="670" t="s">
        <v>27</v>
      </c>
      <c r="E150" s="658">
        <v>12</v>
      </c>
      <c r="F150" s="648"/>
      <c r="G150" s="666"/>
      <c r="H150" s="14"/>
    </row>
    <row r="151" spans="1:8">
      <c r="B151" s="191"/>
      <c r="C151" s="345" t="s">
        <v>28</v>
      </c>
      <c r="D151" s="376"/>
      <c r="E151" s="352"/>
      <c r="F151" s="646"/>
      <c r="G151" s="667"/>
      <c r="H151" s="14"/>
    </row>
    <row r="152" spans="1:8" ht="25.5">
      <c r="B152" s="309" t="s">
        <v>134</v>
      </c>
      <c r="C152" s="649" t="s">
        <v>66</v>
      </c>
      <c r="D152" s="652" t="s">
        <v>31</v>
      </c>
      <c r="E152" s="651">
        <v>1</v>
      </c>
      <c r="F152" s="653"/>
      <c r="G152" s="668"/>
      <c r="H152" s="219"/>
    </row>
    <row r="153" spans="1:8">
      <c r="B153" s="191"/>
      <c r="C153" s="345" t="s">
        <v>25</v>
      </c>
      <c r="D153" s="376"/>
      <c r="E153" s="352"/>
      <c r="F153" s="646"/>
      <c r="G153" s="667"/>
      <c r="H153" s="219"/>
    </row>
    <row r="154" spans="1:8">
      <c r="B154" s="190">
        <v>2.6</v>
      </c>
      <c r="C154" s="656" t="s">
        <v>69</v>
      </c>
      <c r="D154" s="659" t="s">
        <v>70</v>
      </c>
      <c r="E154" s="659">
        <v>1</v>
      </c>
      <c r="F154" s="648"/>
      <c r="G154" s="666"/>
      <c r="H154" s="14"/>
    </row>
    <row r="155" spans="1:8">
      <c r="B155" s="191"/>
      <c r="C155" s="345" t="s">
        <v>28</v>
      </c>
      <c r="D155" s="376"/>
      <c r="E155" s="352"/>
      <c r="F155" s="646"/>
      <c r="G155" s="667"/>
      <c r="H155" s="14"/>
    </row>
    <row r="156" spans="1:8">
      <c r="B156" s="309" t="s">
        <v>135</v>
      </c>
      <c r="C156" s="649" t="s">
        <v>72</v>
      </c>
      <c r="D156" s="652" t="s">
        <v>51</v>
      </c>
      <c r="E156" s="663">
        <v>0.1</v>
      </c>
      <c r="F156" s="653"/>
      <c r="G156" s="668"/>
      <c r="H156" s="219"/>
    </row>
    <row r="157" spans="1:8">
      <c r="B157" s="191"/>
      <c r="C157" s="345" t="s">
        <v>25</v>
      </c>
      <c r="D157" s="376"/>
      <c r="E157" s="352"/>
      <c r="F157" s="646"/>
      <c r="G157" s="667"/>
      <c r="H157" s="219"/>
    </row>
    <row r="158" spans="1:8" ht="25.5">
      <c r="B158" s="190">
        <v>2.7</v>
      </c>
      <c r="C158" s="656" t="s">
        <v>73</v>
      </c>
      <c r="D158" s="659" t="s">
        <v>70</v>
      </c>
      <c r="E158" s="659">
        <v>1</v>
      </c>
      <c r="F158" s="648"/>
      <c r="G158" s="666"/>
      <c r="H158" s="14"/>
    </row>
    <row r="159" spans="1:8">
      <c r="B159" s="191"/>
      <c r="C159" s="345" t="s">
        <v>28</v>
      </c>
      <c r="D159" s="376"/>
      <c r="E159" s="376"/>
      <c r="F159" s="646"/>
      <c r="G159" s="667"/>
      <c r="H159" s="14"/>
    </row>
    <row r="160" spans="1:8" ht="25.5">
      <c r="A160" s="14" t="s">
        <v>136</v>
      </c>
      <c r="B160" s="309" t="s">
        <v>137</v>
      </c>
      <c r="C160" s="649" t="s">
        <v>75</v>
      </c>
      <c r="D160" s="652" t="s">
        <v>51</v>
      </c>
      <c r="E160" s="663">
        <v>0.1</v>
      </c>
      <c r="F160" s="653"/>
      <c r="G160" s="668"/>
      <c r="H160" s="219"/>
    </row>
    <row r="161" spans="2:8">
      <c r="B161" s="191"/>
      <c r="C161" s="345" t="s">
        <v>25</v>
      </c>
      <c r="D161" s="376"/>
      <c r="E161" s="352"/>
      <c r="F161" s="646"/>
      <c r="G161" s="667"/>
      <c r="H161" s="219"/>
    </row>
    <row r="162" spans="2:8" ht="25.5">
      <c r="B162" s="190">
        <v>2.8</v>
      </c>
      <c r="C162" s="656" t="s">
        <v>76</v>
      </c>
      <c r="D162" s="659" t="s">
        <v>27</v>
      </c>
      <c r="E162" s="659">
        <v>18</v>
      </c>
      <c r="F162" s="648"/>
      <c r="G162" s="666"/>
      <c r="H162" s="14"/>
    </row>
    <row r="163" spans="2:8">
      <c r="B163" s="191"/>
      <c r="C163" s="345" t="s">
        <v>28</v>
      </c>
      <c r="D163" s="376"/>
      <c r="E163" s="352"/>
      <c r="F163" s="646"/>
      <c r="G163" s="667"/>
      <c r="H163" s="14"/>
    </row>
    <row r="164" spans="2:8" ht="25.5">
      <c r="B164" s="309" t="s">
        <v>138</v>
      </c>
      <c r="C164" s="649" t="s">
        <v>76</v>
      </c>
      <c r="D164" s="652" t="s">
        <v>31</v>
      </c>
      <c r="E164" s="651">
        <v>2</v>
      </c>
      <c r="F164" s="653"/>
      <c r="G164" s="668"/>
      <c r="H164" s="219"/>
    </row>
    <row r="165" spans="2:8">
      <c r="B165" s="191"/>
      <c r="C165" s="345" t="s">
        <v>25</v>
      </c>
      <c r="D165" s="376"/>
      <c r="E165" s="352"/>
      <c r="F165" s="646"/>
      <c r="G165" s="667"/>
      <c r="H165" s="219"/>
    </row>
    <row r="166" spans="2:8" ht="25.5">
      <c r="B166" s="190" t="s">
        <v>139</v>
      </c>
      <c r="C166" s="45" t="s">
        <v>79</v>
      </c>
      <c r="D166" s="43" t="s">
        <v>27</v>
      </c>
      <c r="E166" s="273">
        <v>6</v>
      </c>
      <c r="F166" s="601"/>
      <c r="G166" s="418"/>
      <c r="H166" s="14"/>
    </row>
    <row r="167" spans="2:8">
      <c r="B167" s="191"/>
      <c r="C167" s="314" t="s">
        <v>28</v>
      </c>
      <c r="D167" s="53"/>
      <c r="E167" s="278"/>
      <c r="F167" s="600"/>
      <c r="G167" s="420"/>
      <c r="H167" s="14"/>
    </row>
    <row r="168" spans="2:8" ht="25.5">
      <c r="B168" s="309" t="s">
        <v>140</v>
      </c>
      <c r="C168" s="310" t="s">
        <v>79</v>
      </c>
      <c r="D168" s="313" t="s">
        <v>27</v>
      </c>
      <c r="E168" s="312">
        <v>1</v>
      </c>
      <c r="F168" s="638"/>
      <c r="G168" s="419"/>
      <c r="H168" s="219"/>
    </row>
    <row r="169" spans="2:8">
      <c r="B169" s="191"/>
      <c r="C169" s="314" t="s">
        <v>25</v>
      </c>
      <c r="D169" s="53"/>
      <c r="E169" s="278"/>
      <c r="F169" s="600"/>
      <c r="G169" s="420"/>
      <c r="H169" s="219"/>
    </row>
    <row r="170" spans="2:8" ht="25.5">
      <c r="B170" s="190" t="s">
        <v>141</v>
      </c>
      <c r="C170" s="45" t="s">
        <v>79</v>
      </c>
      <c r="D170" s="43" t="s">
        <v>27</v>
      </c>
      <c r="E170" s="273">
        <v>6</v>
      </c>
      <c r="F170" s="601"/>
      <c r="G170" s="418"/>
      <c r="H170" s="14"/>
    </row>
    <row r="171" spans="2:8">
      <c r="B171" s="191"/>
      <c r="C171" s="314" t="s">
        <v>28</v>
      </c>
      <c r="D171" s="53"/>
      <c r="E171" s="278"/>
      <c r="F171" s="600"/>
      <c r="G171" s="420"/>
      <c r="H171" s="14"/>
    </row>
    <row r="172" spans="2:8" ht="25.5">
      <c r="B172" s="309" t="s">
        <v>142</v>
      </c>
      <c r="C172" s="310" t="s">
        <v>79</v>
      </c>
      <c r="D172" s="313" t="s">
        <v>27</v>
      </c>
      <c r="E172" s="312">
        <v>1</v>
      </c>
      <c r="F172" s="638"/>
      <c r="G172" s="419"/>
      <c r="H172" s="219"/>
    </row>
    <row r="173" spans="2:8">
      <c r="B173" s="191"/>
      <c r="C173" s="314" t="s">
        <v>25</v>
      </c>
      <c r="D173" s="53"/>
      <c r="E173" s="278"/>
      <c r="F173" s="600"/>
      <c r="G173" s="420"/>
      <c r="H173" s="219"/>
    </row>
    <row r="174" spans="2:8" ht="25.5">
      <c r="B174" s="195" t="s">
        <v>143</v>
      </c>
      <c r="C174" s="45" t="s">
        <v>85</v>
      </c>
      <c r="D174" s="43" t="s">
        <v>31</v>
      </c>
      <c r="E174" s="273">
        <v>12</v>
      </c>
      <c r="F174" s="601"/>
      <c r="G174" s="418"/>
      <c r="H174" s="14"/>
    </row>
    <row r="175" spans="2:8">
      <c r="B175" s="191"/>
      <c r="C175" s="314" t="s">
        <v>28</v>
      </c>
      <c r="D175" s="53"/>
      <c r="E175" s="278"/>
      <c r="F175" s="600"/>
      <c r="G175" s="420"/>
      <c r="H175" s="14"/>
    </row>
    <row r="176" spans="2:8" ht="25.5">
      <c r="B176" s="309" t="s">
        <v>144</v>
      </c>
      <c r="C176" s="310" t="s">
        <v>85</v>
      </c>
      <c r="D176" s="313" t="s">
        <v>31</v>
      </c>
      <c r="E176" s="312">
        <v>1</v>
      </c>
      <c r="F176" s="638"/>
      <c r="G176" s="419"/>
      <c r="H176" s="219"/>
    </row>
    <row r="177" spans="2:8">
      <c r="B177" s="191"/>
      <c r="C177" s="314" t="s">
        <v>25</v>
      </c>
      <c r="D177" s="53"/>
      <c r="E177" s="278"/>
      <c r="F177" s="600"/>
      <c r="G177" s="420"/>
      <c r="H177" s="219"/>
    </row>
    <row r="178" spans="2:8" ht="25.5">
      <c r="B178" s="195" t="s">
        <v>145</v>
      </c>
      <c r="C178" s="45" t="s">
        <v>82</v>
      </c>
      <c r="D178" s="43" t="s">
        <v>31</v>
      </c>
      <c r="E178" s="273">
        <v>6</v>
      </c>
      <c r="F178" s="601"/>
      <c r="G178" s="418"/>
      <c r="H178" s="14"/>
    </row>
    <row r="179" spans="2:8">
      <c r="B179" s="191"/>
      <c r="C179" s="314" t="s">
        <v>28</v>
      </c>
      <c r="D179" s="53"/>
      <c r="E179" s="278"/>
      <c r="F179" s="600"/>
      <c r="G179" s="420"/>
      <c r="H179" s="14"/>
    </row>
    <row r="180" spans="2:8" ht="25.5">
      <c r="B180" s="309" t="s">
        <v>146</v>
      </c>
      <c r="C180" s="310" t="s">
        <v>82</v>
      </c>
      <c r="D180" s="313" t="s">
        <v>31</v>
      </c>
      <c r="E180" s="312">
        <v>1</v>
      </c>
      <c r="F180" s="638"/>
      <c r="G180" s="419"/>
      <c r="H180" s="219"/>
    </row>
    <row r="181" spans="2:8">
      <c r="B181" s="191"/>
      <c r="C181" s="314" t="s">
        <v>25</v>
      </c>
      <c r="D181" s="53"/>
      <c r="E181" s="278"/>
      <c r="F181" s="600"/>
      <c r="G181" s="420"/>
      <c r="H181" s="219"/>
    </row>
    <row r="182" spans="2:8" ht="25.5">
      <c r="B182" s="195" t="s">
        <v>147</v>
      </c>
      <c r="C182" s="45" t="s">
        <v>88</v>
      </c>
      <c r="D182" s="42" t="s">
        <v>31</v>
      </c>
      <c r="E182" s="273">
        <v>6</v>
      </c>
      <c r="F182" s="601"/>
      <c r="G182" s="418"/>
      <c r="H182" s="14"/>
    </row>
    <row r="183" spans="2:8">
      <c r="B183" s="191"/>
      <c r="C183" s="345" t="s">
        <v>28</v>
      </c>
      <c r="D183" s="376"/>
      <c r="E183" s="352"/>
      <c r="F183" s="646"/>
      <c r="G183" s="667"/>
      <c r="H183" s="14"/>
    </row>
    <row r="184" spans="2:8" ht="25.5">
      <c r="B184" s="309" t="s">
        <v>148</v>
      </c>
      <c r="C184" s="649" t="s">
        <v>88</v>
      </c>
      <c r="D184" s="652" t="s">
        <v>31</v>
      </c>
      <c r="E184" s="651">
        <v>1</v>
      </c>
      <c r="F184" s="653"/>
      <c r="G184" s="668"/>
      <c r="H184" s="219"/>
    </row>
    <row r="185" spans="2:8">
      <c r="B185" s="191"/>
      <c r="C185" s="345" t="s">
        <v>25</v>
      </c>
      <c r="D185" s="376"/>
      <c r="E185" s="352"/>
      <c r="F185" s="646"/>
      <c r="G185" s="667"/>
      <c r="H185" s="219"/>
    </row>
    <row r="186" spans="2:8">
      <c r="B186" s="190" t="s">
        <v>149</v>
      </c>
      <c r="C186" s="656" t="s">
        <v>91</v>
      </c>
      <c r="D186" s="659" t="s">
        <v>70</v>
      </c>
      <c r="E186" s="658">
        <v>1</v>
      </c>
      <c r="F186" s="648"/>
      <c r="G186" s="666"/>
      <c r="H186" s="14"/>
    </row>
    <row r="187" spans="2:8">
      <c r="B187" s="191"/>
      <c r="C187" s="345" t="s">
        <v>28</v>
      </c>
      <c r="D187" s="376"/>
      <c r="E187" s="352"/>
      <c r="F187" s="646"/>
      <c r="G187" s="667"/>
      <c r="H187" s="14"/>
    </row>
    <row r="188" spans="2:8">
      <c r="B188" s="309" t="s">
        <v>150</v>
      </c>
      <c r="C188" s="649" t="s">
        <v>93</v>
      </c>
      <c r="D188" s="652" t="s">
        <v>51</v>
      </c>
      <c r="E188" s="663">
        <v>0.1</v>
      </c>
      <c r="F188" s="653"/>
      <c r="G188" s="668"/>
      <c r="H188" s="219"/>
    </row>
    <row r="189" spans="2:8">
      <c r="B189" s="191"/>
      <c r="C189" s="345" t="s">
        <v>25</v>
      </c>
      <c r="D189" s="376"/>
      <c r="E189" s="352"/>
      <c r="F189" s="646"/>
      <c r="G189" s="667"/>
      <c r="H189" s="219"/>
    </row>
    <row r="190" spans="2:8">
      <c r="B190" s="190" t="s">
        <v>151</v>
      </c>
      <c r="C190" s="656" t="s">
        <v>95</v>
      </c>
      <c r="D190" s="659" t="s">
        <v>70</v>
      </c>
      <c r="E190" s="658">
        <v>1</v>
      </c>
      <c r="F190" s="648"/>
      <c r="G190" s="666"/>
      <c r="H190" s="14"/>
    </row>
    <row r="191" spans="2:8">
      <c r="B191" s="191"/>
      <c r="C191" s="345" t="s">
        <v>28</v>
      </c>
      <c r="D191" s="376"/>
      <c r="E191" s="352"/>
      <c r="F191" s="646"/>
      <c r="G191" s="667"/>
      <c r="H191" s="14"/>
    </row>
    <row r="192" spans="2:8">
      <c r="B192" s="309" t="s">
        <v>152</v>
      </c>
      <c r="C192" s="649" t="s">
        <v>97</v>
      </c>
      <c r="D192" s="652" t="s">
        <v>51</v>
      </c>
      <c r="E192" s="663">
        <v>0.1</v>
      </c>
      <c r="F192" s="653"/>
      <c r="G192" s="668"/>
      <c r="H192" s="219"/>
    </row>
    <row r="193" spans="2:8">
      <c r="B193" s="191"/>
      <c r="C193" s="345" t="s">
        <v>25</v>
      </c>
      <c r="D193" s="376"/>
      <c r="E193" s="352"/>
      <c r="F193" s="646"/>
      <c r="G193" s="667"/>
      <c r="H193" s="219"/>
    </row>
    <row r="194" spans="2:8" ht="38.25">
      <c r="B194" s="190" t="s">
        <v>153</v>
      </c>
      <c r="C194" s="657" t="s">
        <v>99</v>
      </c>
      <c r="D194" s="659" t="s">
        <v>70</v>
      </c>
      <c r="E194" s="658">
        <v>1</v>
      </c>
      <c r="F194" s="648"/>
      <c r="G194" s="666"/>
      <c r="H194" s="14"/>
    </row>
    <row r="195" spans="2:8">
      <c r="B195" s="191"/>
      <c r="C195" s="346" t="s">
        <v>67</v>
      </c>
      <c r="D195" s="376"/>
      <c r="E195" s="352"/>
      <c r="F195" s="646"/>
      <c r="G195" s="667"/>
      <c r="H195" s="14"/>
    </row>
    <row r="196" spans="2:8" ht="38.25">
      <c r="B196" s="309" t="s">
        <v>154</v>
      </c>
      <c r="C196" s="650" t="s">
        <v>155</v>
      </c>
      <c r="D196" s="652" t="s">
        <v>51</v>
      </c>
      <c r="E196" s="663">
        <v>0.1</v>
      </c>
      <c r="F196" s="653"/>
      <c r="G196" s="668"/>
      <c r="H196" s="219"/>
    </row>
    <row r="197" spans="2:8">
      <c r="B197" s="191"/>
      <c r="C197" s="345" t="s">
        <v>25</v>
      </c>
      <c r="D197" s="376"/>
      <c r="E197" s="352"/>
      <c r="F197" s="646"/>
      <c r="G197" s="667"/>
      <c r="H197" s="219"/>
    </row>
    <row r="198" spans="2:8" ht="33.75" customHeight="1">
      <c r="B198" s="190" t="s">
        <v>156</v>
      </c>
      <c r="C198" s="657" t="s">
        <v>103</v>
      </c>
      <c r="D198" s="659" t="s">
        <v>70</v>
      </c>
      <c r="E198" s="658">
        <v>1</v>
      </c>
      <c r="F198" s="648"/>
      <c r="G198" s="666"/>
      <c r="H198" s="14"/>
    </row>
    <row r="199" spans="2:8" ht="12" customHeight="1">
      <c r="B199" s="191"/>
      <c r="C199" s="346" t="s">
        <v>67</v>
      </c>
      <c r="D199" s="376"/>
      <c r="E199" s="352"/>
      <c r="F199" s="646"/>
      <c r="G199" s="667"/>
      <c r="H199" s="219"/>
    </row>
    <row r="200" spans="2:8" ht="38.25">
      <c r="B200" s="982" t="s">
        <v>157</v>
      </c>
      <c r="C200" s="983" t="s">
        <v>158</v>
      </c>
      <c r="D200" s="984" t="s">
        <v>51</v>
      </c>
      <c r="E200" s="985">
        <v>0.1</v>
      </c>
      <c r="F200" s="986"/>
      <c r="G200" s="987"/>
      <c r="H200" s="219"/>
    </row>
    <row r="201" spans="2:8" ht="30" customHeight="1">
      <c r="B201" s="981" t="s">
        <v>159</v>
      </c>
      <c r="C201" s="690" t="s">
        <v>108</v>
      </c>
      <c r="D201" s="950"/>
      <c r="E201" s="951"/>
      <c r="F201" s="958"/>
      <c r="G201" s="958"/>
      <c r="H201" s="219"/>
    </row>
    <row r="202" spans="2:8" ht="30" customHeight="1">
      <c r="B202" s="981" t="s">
        <v>160</v>
      </c>
      <c r="C202" s="983" t="s">
        <v>161</v>
      </c>
      <c r="D202" s="1027" t="s">
        <v>162</v>
      </c>
      <c r="E202" s="1027">
        <v>3</v>
      </c>
      <c r="F202" s="958"/>
      <c r="G202" s="958"/>
      <c r="H202" s="219"/>
    </row>
    <row r="203" spans="2:8" ht="60" customHeight="1">
      <c r="B203" s="981" t="s">
        <v>163</v>
      </c>
      <c r="C203" s="983" t="s">
        <v>164</v>
      </c>
      <c r="D203" s="1027" t="s">
        <v>162</v>
      </c>
      <c r="E203" s="1027">
        <v>3</v>
      </c>
      <c r="F203" s="952"/>
      <c r="G203" s="962"/>
      <c r="H203" s="14"/>
    </row>
    <row r="204" spans="2:8" ht="24" customHeight="1">
      <c r="B204" s="988"/>
      <c r="C204" s="989" t="s">
        <v>165</v>
      </c>
      <c r="D204" s="990"/>
      <c r="E204" s="964"/>
      <c r="F204" s="965"/>
      <c r="G204" s="967"/>
      <c r="H204" s="14"/>
    </row>
    <row r="205" spans="2:8" ht="6" customHeight="1">
      <c r="B205" s="204"/>
      <c r="C205" s="84"/>
      <c r="D205" s="82"/>
      <c r="G205" s="423"/>
      <c r="H205" s="14"/>
    </row>
    <row r="206" spans="2:8" ht="24" customHeight="1">
      <c r="B206" s="62"/>
      <c r="C206" s="63" t="s">
        <v>166</v>
      </c>
      <c r="D206" s="65"/>
      <c r="E206" s="276"/>
      <c r="F206" s="560"/>
      <c r="G206" s="422"/>
      <c r="H206" s="14"/>
    </row>
    <row r="207" spans="2:8" ht="5.25" customHeight="1">
      <c r="B207" s="204"/>
      <c r="C207" s="84"/>
      <c r="D207" s="82"/>
      <c r="G207" s="423"/>
      <c r="H207" s="14"/>
    </row>
    <row r="208" spans="2:8" ht="21.75" customHeight="1">
      <c r="B208" s="62">
        <v>3</v>
      </c>
      <c r="C208" s="63" t="s">
        <v>167</v>
      </c>
      <c r="D208" s="65"/>
      <c r="E208" s="276"/>
      <c r="F208" s="599"/>
      <c r="G208" s="422"/>
      <c r="H208" s="14"/>
    </row>
    <row r="209" spans="2:8">
      <c r="B209" s="189"/>
      <c r="C209" s="316" t="s">
        <v>25</v>
      </c>
      <c r="D209" s="75"/>
      <c r="E209" s="277"/>
      <c r="F209" s="605"/>
      <c r="G209" s="425"/>
      <c r="H209" s="14"/>
    </row>
    <row r="210" spans="2:8" ht="76.5">
      <c r="B210" s="190">
        <v>3.1</v>
      </c>
      <c r="C210" s="45" t="s">
        <v>168</v>
      </c>
      <c r="D210" s="43" t="s">
        <v>31</v>
      </c>
      <c r="E210" s="273">
        <v>2</v>
      </c>
      <c r="F210" s="601"/>
      <c r="G210" s="418"/>
      <c r="H210" s="219"/>
    </row>
    <row r="211" spans="2:8">
      <c r="B211" s="191"/>
      <c r="C211" s="314" t="s">
        <v>169</v>
      </c>
      <c r="D211" s="53"/>
      <c r="E211" s="278"/>
      <c r="F211" s="600"/>
      <c r="G211" s="420"/>
      <c r="H211" s="219"/>
    </row>
    <row r="212" spans="2:8">
      <c r="B212" s="309" t="s">
        <v>170</v>
      </c>
      <c r="C212" s="310" t="s">
        <v>171</v>
      </c>
      <c r="D212" s="313" t="s">
        <v>31</v>
      </c>
      <c r="E212" s="312">
        <v>1</v>
      </c>
      <c r="F212" s="638"/>
      <c r="G212" s="419"/>
      <c r="H212" s="219"/>
    </row>
    <row r="213" spans="2:8" ht="4.5" customHeight="1">
      <c r="B213" s="191"/>
      <c r="C213" s="70"/>
      <c r="D213" s="53"/>
      <c r="E213" s="278"/>
      <c r="F213" s="600"/>
      <c r="G213" s="420"/>
      <c r="H213" s="219"/>
    </row>
    <row r="214" spans="2:8">
      <c r="B214" s="309" t="s">
        <v>172</v>
      </c>
      <c r="C214" s="310" t="s">
        <v>173</v>
      </c>
      <c r="D214" s="313" t="s">
        <v>31</v>
      </c>
      <c r="E214" s="312">
        <v>1</v>
      </c>
      <c r="F214" s="638"/>
      <c r="G214" s="419"/>
      <c r="H214" s="219"/>
    </row>
    <row r="215" spans="2:8" ht="4.5" customHeight="1">
      <c r="B215" s="191"/>
      <c r="C215" s="70"/>
      <c r="D215" s="53"/>
      <c r="E215" s="278"/>
      <c r="F215" s="600"/>
      <c r="G215" s="420"/>
      <c r="H215" s="219"/>
    </row>
    <row r="216" spans="2:8">
      <c r="B216" s="309" t="s">
        <v>174</v>
      </c>
      <c r="C216" s="310" t="s">
        <v>175</v>
      </c>
      <c r="D216" s="313" t="s">
        <v>31</v>
      </c>
      <c r="E216" s="312">
        <v>1</v>
      </c>
      <c r="F216" s="638"/>
      <c r="G216" s="419"/>
      <c r="H216" s="219"/>
    </row>
    <row r="217" spans="2:8" ht="4.5" customHeight="1">
      <c r="B217" s="191"/>
      <c r="C217" s="70"/>
      <c r="D217" s="53"/>
      <c r="E217" s="278"/>
      <c r="F217" s="600"/>
      <c r="G217" s="420"/>
      <c r="H217" s="219"/>
    </row>
    <row r="218" spans="2:8">
      <c r="B218" s="309" t="s">
        <v>176</v>
      </c>
      <c r="C218" s="310" t="s">
        <v>177</v>
      </c>
      <c r="D218" s="313" t="s">
        <v>178</v>
      </c>
      <c r="E218" s="312">
        <v>1</v>
      </c>
      <c r="F218" s="638"/>
      <c r="G218" s="419"/>
      <c r="H218" s="219"/>
    </row>
    <row r="219" spans="2:8" ht="4.5" customHeight="1">
      <c r="B219" s="191"/>
      <c r="C219" s="70"/>
      <c r="D219" s="53"/>
      <c r="E219" s="278"/>
      <c r="F219" s="600"/>
      <c r="G219" s="420"/>
      <c r="H219" s="219"/>
    </row>
    <row r="220" spans="2:8">
      <c r="B220" s="309" t="s">
        <v>179</v>
      </c>
      <c r="C220" s="310" t="s">
        <v>180</v>
      </c>
      <c r="D220" s="313" t="s">
        <v>31</v>
      </c>
      <c r="E220" s="312">
        <v>1</v>
      </c>
      <c r="F220" s="638"/>
      <c r="G220" s="419"/>
      <c r="H220" s="219"/>
    </row>
    <row r="221" spans="2:8" ht="4.5" customHeight="1">
      <c r="B221" s="191"/>
      <c r="C221" s="70"/>
      <c r="D221" s="53"/>
      <c r="E221" s="278"/>
      <c r="F221" s="600"/>
      <c r="G221" s="420"/>
      <c r="H221" s="219"/>
    </row>
    <row r="222" spans="2:8">
      <c r="B222" s="309" t="s">
        <v>181</v>
      </c>
      <c r="C222" s="310" t="s">
        <v>182</v>
      </c>
      <c r="D222" s="313" t="s">
        <v>31</v>
      </c>
      <c r="E222" s="312">
        <v>1</v>
      </c>
      <c r="F222" s="638"/>
      <c r="G222" s="419"/>
      <c r="H222" s="219"/>
    </row>
    <row r="223" spans="2:8" ht="4.5" customHeight="1">
      <c r="B223" s="191"/>
      <c r="C223" s="70"/>
      <c r="D223" s="53"/>
      <c r="E223" s="278"/>
      <c r="F223" s="600"/>
      <c r="G223" s="420"/>
      <c r="H223" s="219"/>
    </row>
    <row r="224" spans="2:8">
      <c r="B224" s="309" t="s">
        <v>183</v>
      </c>
      <c r="C224" s="310" t="s">
        <v>184</v>
      </c>
      <c r="D224" s="313" t="s">
        <v>31</v>
      </c>
      <c r="E224" s="312">
        <v>1</v>
      </c>
      <c r="F224" s="638"/>
      <c r="G224" s="419"/>
      <c r="H224" s="219"/>
    </row>
    <row r="225" spans="2:8" ht="4.5" customHeight="1">
      <c r="B225" s="191"/>
      <c r="C225" s="70"/>
      <c r="D225" s="53"/>
      <c r="E225" s="278"/>
      <c r="F225" s="600"/>
      <c r="G225" s="420"/>
      <c r="H225" s="219"/>
    </row>
    <row r="226" spans="2:8">
      <c r="B226" s="309" t="s">
        <v>185</v>
      </c>
      <c r="C226" s="310" t="s">
        <v>186</v>
      </c>
      <c r="D226" s="313" t="s">
        <v>31</v>
      </c>
      <c r="E226" s="312">
        <v>1</v>
      </c>
      <c r="F226" s="638"/>
      <c r="G226" s="419"/>
      <c r="H226" s="219"/>
    </row>
    <row r="227" spans="2:8" ht="4.5" customHeight="1">
      <c r="B227" s="191"/>
      <c r="C227" s="70"/>
      <c r="D227" s="53"/>
      <c r="E227" s="278"/>
      <c r="F227" s="600"/>
      <c r="G227" s="420"/>
      <c r="H227" s="219"/>
    </row>
    <row r="228" spans="2:8">
      <c r="B228" s="309" t="s">
        <v>187</v>
      </c>
      <c r="C228" s="310" t="s">
        <v>188</v>
      </c>
      <c r="D228" s="313" t="s">
        <v>31</v>
      </c>
      <c r="E228" s="312">
        <v>1</v>
      </c>
      <c r="F228" s="638"/>
      <c r="G228" s="419"/>
      <c r="H228" s="219"/>
    </row>
    <row r="229" spans="2:8" ht="4.5" customHeight="1">
      <c r="B229" s="191"/>
      <c r="C229" s="70"/>
      <c r="D229" s="53"/>
      <c r="E229" s="278"/>
      <c r="F229" s="600"/>
      <c r="G229" s="420"/>
      <c r="H229" s="219"/>
    </row>
    <row r="230" spans="2:8">
      <c r="B230" s="309" t="s">
        <v>189</v>
      </c>
      <c r="C230" s="310" t="s">
        <v>190</v>
      </c>
      <c r="D230" s="313" t="s">
        <v>31</v>
      </c>
      <c r="E230" s="312">
        <v>1</v>
      </c>
      <c r="F230" s="638"/>
      <c r="G230" s="419"/>
      <c r="H230" s="219"/>
    </row>
    <row r="231" spans="2:8" ht="4.5" customHeight="1">
      <c r="B231" s="191"/>
      <c r="C231" s="70"/>
      <c r="D231" s="53"/>
      <c r="E231" s="278"/>
      <c r="F231" s="600"/>
      <c r="G231" s="420"/>
      <c r="H231" s="219"/>
    </row>
    <row r="232" spans="2:8">
      <c r="B232" s="309" t="s">
        <v>191</v>
      </c>
      <c r="C232" s="310" t="s">
        <v>192</v>
      </c>
      <c r="D232" s="313" t="s">
        <v>31</v>
      </c>
      <c r="E232" s="312">
        <v>4</v>
      </c>
      <c r="F232" s="638"/>
      <c r="G232" s="419"/>
      <c r="H232" s="219"/>
    </row>
    <row r="233" spans="2:8" ht="4.5" customHeight="1">
      <c r="B233" s="191"/>
      <c r="C233" s="70"/>
      <c r="D233" s="53"/>
      <c r="E233" s="278"/>
      <c r="F233" s="600"/>
      <c r="G233" s="420"/>
      <c r="H233" s="219"/>
    </row>
    <row r="234" spans="2:8">
      <c r="B234" s="309" t="s">
        <v>193</v>
      </c>
      <c r="C234" s="310" t="s">
        <v>194</v>
      </c>
      <c r="D234" s="313" t="s">
        <v>31</v>
      </c>
      <c r="E234" s="312">
        <v>1</v>
      </c>
      <c r="F234" s="638"/>
      <c r="G234" s="419"/>
      <c r="H234" s="219"/>
    </row>
    <row r="235" spans="2:8" ht="4.5" customHeight="1">
      <c r="B235" s="191"/>
      <c r="C235" s="70"/>
      <c r="D235" s="53"/>
      <c r="E235" s="278"/>
      <c r="F235" s="600"/>
      <c r="G235" s="420"/>
      <c r="H235" s="219"/>
    </row>
    <row r="236" spans="2:8">
      <c r="B236" s="309" t="s">
        <v>195</v>
      </c>
      <c r="C236" s="310" t="s">
        <v>196</v>
      </c>
      <c r="D236" s="313" t="s">
        <v>31</v>
      </c>
      <c r="E236" s="312">
        <v>1</v>
      </c>
      <c r="F236" s="638"/>
      <c r="G236" s="419"/>
      <c r="H236" s="219"/>
    </row>
    <row r="237" spans="2:8" ht="4.5" customHeight="1">
      <c r="B237" s="191"/>
      <c r="C237" s="70"/>
      <c r="D237" s="53"/>
      <c r="E237" s="278"/>
      <c r="F237" s="600"/>
      <c r="G237" s="420"/>
      <c r="H237" s="219"/>
    </row>
    <row r="238" spans="2:8">
      <c r="B238" s="309" t="s">
        <v>197</v>
      </c>
      <c r="C238" s="310" t="s">
        <v>198</v>
      </c>
      <c r="D238" s="313" t="s">
        <v>178</v>
      </c>
      <c r="E238" s="312">
        <v>1</v>
      </c>
      <c r="F238" s="638"/>
      <c r="G238" s="419"/>
      <c r="H238" s="219"/>
    </row>
    <row r="239" spans="2:8" ht="4.5" customHeight="1">
      <c r="B239" s="191"/>
      <c r="C239" s="70"/>
      <c r="D239" s="53"/>
      <c r="E239" s="278"/>
      <c r="F239" s="600"/>
      <c r="G239" s="420"/>
      <c r="H239" s="219"/>
    </row>
    <row r="240" spans="2:8" ht="38.25">
      <c r="B240" s="309" t="s">
        <v>199</v>
      </c>
      <c r="C240" s="310" t="s">
        <v>200</v>
      </c>
      <c r="D240" s="313" t="s">
        <v>31</v>
      </c>
      <c r="E240" s="312" t="s">
        <v>201</v>
      </c>
      <c r="F240" s="638"/>
      <c r="G240" s="419"/>
      <c r="H240" s="219"/>
    </row>
    <row r="241" spans="2:8" ht="4.5" customHeight="1">
      <c r="B241" s="191"/>
      <c r="C241" s="70"/>
      <c r="D241" s="53"/>
      <c r="E241" s="278"/>
      <c r="F241" s="600"/>
      <c r="G241" s="420"/>
      <c r="H241" s="219"/>
    </row>
    <row r="242" spans="2:8" ht="25.5">
      <c r="B242" s="309" t="s">
        <v>202</v>
      </c>
      <c r="C242" s="310" t="s">
        <v>203</v>
      </c>
      <c r="D242" s="313" t="s">
        <v>31</v>
      </c>
      <c r="E242" s="312" t="s">
        <v>204</v>
      </c>
      <c r="F242" s="638"/>
      <c r="G242" s="419"/>
      <c r="H242" s="219"/>
    </row>
    <row r="243" spans="2:8" ht="4.5" customHeight="1">
      <c r="B243" s="191"/>
      <c r="C243" s="70"/>
      <c r="D243" s="53"/>
      <c r="E243" s="278"/>
      <c r="F243" s="600"/>
      <c r="G243" s="420"/>
      <c r="H243" s="219"/>
    </row>
    <row r="244" spans="2:8">
      <c r="B244" s="309" t="s">
        <v>205</v>
      </c>
      <c r="C244" s="310" t="s">
        <v>206</v>
      </c>
      <c r="D244" s="313" t="s">
        <v>31</v>
      </c>
      <c r="E244" s="312">
        <v>1</v>
      </c>
      <c r="F244" s="638"/>
      <c r="G244" s="419"/>
      <c r="H244" s="219"/>
    </row>
    <row r="245" spans="2:8" ht="4.5" customHeight="1">
      <c r="B245" s="191"/>
      <c r="C245" s="70"/>
      <c r="D245" s="53"/>
      <c r="E245" s="278"/>
      <c r="F245" s="600"/>
      <c r="G245" s="420"/>
      <c r="H245" s="219"/>
    </row>
    <row r="246" spans="2:8">
      <c r="B246" s="309" t="s">
        <v>207</v>
      </c>
      <c r="C246" s="310" t="s">
        <v>208</v>
      </c>
      <c r="D246" s="313" t="s">
        <v>178</v>
      </c>
      <c r="E246" s="312">
        <v>1</v>
      </c>
      <c r="F246" s="638"/>
      <c r="G246" s="419"/>
      <c r="H246" s="219"/>
    </row>
    <row r="247" spans="2:8" ht="4.5" customHeight="1">
      <c r="B247" s="191"/>
      <c r="C247" s="70"/>
      <c r="D247" s="53"/>
      <c r="E247" s="278"/>
      <c r="F247" s="600"/>
      <c r="G247" s="420"/>
      <c r="H247" s="219"/>
    </row>
    <row r="248" spans="2:8">
      <c r="B248" s="191"/>
      <c r="C248" s="314" t="s">
        <v>209</v>
      </c>
      <c r="D248" s="53"/>
      <c r="E248" s="278"/>
      <c r="F248" s="600"/>
      <c r="G248" s="420"/>
      <c r="H248" s="219"/>
    </row>
    <row r="249" spans="2:8" ht="4.5" customHeight="1">
      <c r="B249" s="191"/>
      <c r="C249" s="70"/>
      <c r="D249" s="53"/>
      <c r="E249" s="278"/>
      <c r="F249" s="600"/>
      <c r="G249" s="420"/>
      <c r="H249" s="219"/>
    </row>
    <row r="250" spans="2:8" ht="51">
      <c r="B250" s="309" t="s">
        <v>210</v>
      </c>
      <c r="C250" s="310" t="s">
        <v>211</v>
      </c>
      <c r="D250" s="313" t="s">
        <v>212</v>
      </c>
      <c r="E250" s="312" t="s">
        <v>213</v>
      </c>
      <c r="F250" s="638"/>
      <c r="G250" s="419"/>
      <c r="H250" s="219"/>
    </row>
    <row r="251" spans="2:8" ht="4.5" customHeight="1">
      <c r="B251" s="191"/>
      <c r="C251" s="70"/>
      <c r="D251" s="53"/>
      <c r="E251" s="278"/>
      <c r="F251" s="600"/>
      <c r="G251" s="420"/>
      <c r="H251" s="219"/>
    </row>
    <row r="252" spans="2:8" ht="51">
      <c r="B252" s="309" t="s">
        <v>214</v>
      </c>
      <c r="C252" s="310" t="s">
        <v>215</v>
      </c>
      <c r="D252" s="313" t="s">
        <v>216</v>
      </c>
      <c r="E252" s="312" t="s">
        <v>217</v>
      </c>
      <c r="F252" s="638"/>
      <c r="G252" s="419"/>
      <c r="H252" s="219"/>
    </row>
    <row r="253" spans="2:8">
      <c r="B253" s="189"/>
      <c r="C253" s="316" t="s">
        <v>25</v>
      </c>
      <c r="D253" s="75"/>
      <c r="E253" s="277"/>
      <c r="F253" s="605"/>
      <c r="G253" s="425"/>
      <c r="H253" s="14"/>
    </row>
    <row r="254" spans="2:8" ht="38.25">
      <c r="B254" s="196">
        <v>3.2</v>
      </c>
      <c r="C254" s="124" t="s">
        <v>218</v>
      </c>
      <c r="D254" s="127" t="s">
        <v>31</v>
      </c>
      <c r="E254" s="280">
        <v>2</v>
      </c>
      <c r="F254" s="606"/>
      <c r="G254" s="710"/>
      <c r="H254" s="14"/>
    </row>
    <row r="255" spans="2:8">
      <c r="B255" s="191"/>
      <c r="C255" s="314" t="s">
        <v>169</v>
      </c>
      <c r="D255" s="53"/>
      <c r="E255" s="278"/>
      <c r="F255" s="605"/>
      <c r="G255" s="420"/>
      <c r="H255" s="14"/>
    </row>
    <row r="256" spans="2:8" ht="25.5">
      <c r="B256" s="196" t="s">
        <v>219</v>
      </c>
      <c r="C256" s="124" t="s">
        <v>220</v>
      </c>
      <c r="D256" s="127" t="s">
        <v>51</v>
      </c>
      <c r="E256" s="510">
        <v>0.2</v>
      </c>
      <c r="F256" s="606"/>
      <c r="G256" s="426"/>
      <c r="H256" s="14"/>
    </row>
    <row r="257" spans="2:8">
      <c r="B257" s="191"/>
      <c r="C257" s="316" t="s">
        <v>25</v>
      </c>
      <c r="D257" s="53"/>
      <c r="E257" s="278"/>
      <c r="F257" s="600"/>
      <c r="G257" s="420"/>
      <c r="H257" s="14"/>
    </row>
    <row r="258" spans="2:8" ht="25.5">
      <c r="B258" s="190">
        <v>3.3</v>
      </c>
      <c r="C258" s="45" t="s">
        <v>221</v>
      </c>
      <c r="D258" s="43" t="s">
        <v>31</v>
      </c>
      <c r="E258" s="273">
        <v>2</v>
      </c>
      <c r="F258" s="601"/>
      <c r="G258" s="418"/>
      <c r="H258" s="14"/>
    </row>
    <row r="259" spans="2:8" ht="4.5" customHeight="1">
      <c r="B259" s="191"/>
      <c r="C259" s="70"/>
      <c r="D259" s="53"/>
      <c r="E259" s="278"/>
      <c r="F259" s="600"/>
      <c r="G259" s="420"/>
      <c r="H259" s="219"/>
    </row>
    <row r="260" spans="2:8" ht="25.5">
      <c r="B260" s="209" t="s">
        <v>222</v>
      </c>
      <c r="C260" s="56" t="s">
        <v>223</v>
      </c>
      <c r="D260" s="58" t="s">
        <v>31</v>
      </c>
      <c r="E260" s="282">
        <v>6</v>
      </c>
      <c r="F260" s="601"/>
      <c r="G260" s="418"/>
      <c r="H260" s="14"/>
    </row>
    <row r="261" spans="2:8" ht="15" customHeight="1">
      <c r="B261" s="191"/>
      <c r="C261" s="314" t="s">
        <v>224</v>
      </c>
      <c r="D261" s="53"/>
      <c r="E261" s="278"/>
      <c r="F261" s="600"/>
      <c r="G261" s="420"/>
      <c r="H261" s="219"/>
    </row>
    <row r="262" spans="2:8" ht="25.5">
      <c r="B262" s="309" t="s">
        <v>225</v>
      </c>
      <c r="C262" s="310" t="s">
        <v>223</v>
      </c>
      <c r="D262" s="313" t="s">
        <v>31</v>
      </c>
      <c r="E262" s="312">
        <v>1</v>
      </c>
      <c r="F262" s="638"/>
      <c r="G262" s="419"/>
      <c r="H262" s="219"/>
    </row>
    <row r="263" spans="2:8" ht="5.25" customHeight="1">
      <c r="B263" s="204"/>
      <c r="C263" s="308"/>
      <c r="D263" s="285"/>
      <c r="E263" s="288"/>
      <c r="G263" s="423"/>
      <c r="H263" s="14"/>
    </row>
    <row r="264" spans="2:8" ht="26.25" customHeight="1">
      <c r="B264" s="62"/>
      <c r="C264" s="63" t="s">
        <v>226</v>
      </c>
      <c r="D264" s="65"/>
      <c r="E264" s="276"/>
      <c r="F264" s="560"/>
      <c r="G264" s="422"/>
      <c r="H264" s="14"/>
    </row>
    <row r="265" spans="2:8" ht="5.25" customHeight="1">
      <c r="B265" s="204"/>
      <c r="C265" s="308"/>
      <c r="D265" s="285"/>
      <c r="E265" s="288"/>
      <c r="G265" s="423"/>
      <c r="H265" s="14"/>
    </row>
    <row r="266" spans="2:8" ht="26.25" customHeight="1">
      <c r="B266" s="62"/>
      <c r="C266" s="63" t="s">
        <v>227</v>
      </c>
      <c r="D266" s="65"/>
      <c r="E266" s="276"/>
      <c r="F266" s="560"/>
      <c r="G266" s="422"/>
      <c r="H266" s="14"/>
    </row>
    <row r="267" spans="2:8" ht="4.5" customHeight="1">
      <c r="B267" s="189"/>
      <c r="C267" s="73"/>
      <c r="D267" s="75"/>
      <c r="E267" s="277"/>
      <c r="F267" s="605"/>
      <c r="G267" s="425"/>
      <c r="H267" s="14"/>
    </row>
    <row r="268" spans="2:8">
      <c r="B268" s="62" t="s">
        <v>228</v>
      </c>
      <c r="C268" s="63" t="s">
        <v>229</v>
      </c>
      <c r="D268" s="65"/>
      <c r="E268" s="276"/>
      <c r="F268" s="599"/>
      <c r="G268" s="422"/>
      <c r="H268" s="14"/>
    </row>
    <row r="269" spans="2:8">
      <c r="B269" s="191"/>
      <c r="C269" s="316" t="s">
        <v>25</v>
      </c>
      <c r="D269" s="53"/>
      <c r="E269" s="278"/>
      <c r="F269" s="600"/>
      <c r="G269" s="420"/>
      <c r="H269" s="14"/>
    </row>
    <row r="270" spans="2:8" ht="38.25">
      <c r="B270" s="190" t="s">
        <v>230</v>
      </c>
      <c r="C270" s="45" t="s">
        <v>231</v>
      </c>
      <c r="D270" s="43" t="s">
        <v>31</v>
      </c>
      <c r="E270" s="273">
        <v>2</v>
      </c>
      <c r="F270" s="601"/>
      <c r="G270" s="418"/>
      <c r="H270" s="219"/>
    </row>
    <row r="271" spans="2:8" ht="13.5" customHeight="1">
      <c r="B271" s="191"/>
      <c r="C271" s="314" t="s">
        <v>169</v>
      </c>
      <c r="D271" s="53"/>
      <c r="E271" s="278"/>
      <c r="F271" s="600"/>
      <c r="G271" s="420"/>
      <c r="H271" s="219"/>
    </row>
    <row r="272" spans="2:8">
      <c r="B272" s="309" t="s">
        <v>232</v>
      </c>
      <c r="C272" s="310" t="s">
        <v>233</v>
      </c>
      <c r="D272" s="313" t="s">
        <v>31</v>
      </c>
      <c r="E272" s="312">
        <v>1</v>
      </c>
      <c r="F272" s="638"/>
      <c r="G272" s="419"/>
      <c r="H272" s="219"/>
    </row>
    <row r="273" spans="2:8" ht="4.5" customHeight="1">
      <c r="B273" s="191"/>
      <c r="C273" s="70"/>
      <c r="D273" s="53"/>
      <c r="E273" s="278"/>
      <c r="F273" s="600"/>
      <c r="G273" s="420"/>
      <c r="H273" s="219"/>
    </row>
    <row r="274" spans="2:8">
      <c r="B274" s="309" t="s">
        <v>234</v>
      </c>
      <c r="C274" s="310" t="s">
        <v>184</v>
      </c>
      <c r="D274" s="313" t="s">
        <v>31</v>
      </c>
      <c r="E274" s="312">
        <v>1</v>
      </c>
      <c r="F274" s="638"/>
      <c r="G274" s="419"/>
      <c r="H274" s="219"/>
    </row>
    <row r="275" spans="2:8" ht="4.5" customHeight="1">
      <c r="B275" s="191"/>
      <c r="C275" s="70"/>
      <c r="D275" s="53"/>
      <c r="E275" s="278"/>
      <c r="F275" s="600"/>
      <c r="G275" s="420"/>
      <c r="H275" s="219"/>
    </row>
    <row r="276" spans="2:8">
      <c r="B276" s="309" t="s">
        <v>235</v>
      </c>
      <c r="C276" s="310" t="s">
        <v>236</v>
      </c>
      <c r="D276" s="313" t="s">
        <v>31</v>
      </c>
      <c r="E276" s="312">
        <v>1</v>
      </c>
      <c r="F276" s="638"/>
      <c r="G276" s="419"/>
      <c r="H276" s="219"/>
    </row>
    <row r="277" spans="2:8" ht="4.5" customHeight="1">
      <c r="B277" s="191"/>
      <c r="C277" s="70"/>
      <c r="D277" s="53"/>
      <c r="E277" s="278"/>
      <c r="F277" s="600"/>
      <c r="G277" s="420"/>
      <c r="H277" s="219"/>
    </row>
    <row r="278" spans="2:8">
      <c r="B278" s="309" t="s">
        <v>237</v>
      </c>
      <c r="C278" s="310" t="s">
        <v>194</v>
      </c>
      <c r="D278" s="313" t="s">
        <v>31</v>
      </c>
      <c r="E278" s="312">
        <v>1</v>
      </c>
      <c r="F278" s="638"/>
      <c r="G278" s="419"/>
      <c r="H278" s="219"/>
    </row>
    <row r="279" spans="2:8" ht="4.5" customHeight="1">
      <c r="B279" s="191"/>
      <c r="C279" s="70"/>
      <c r="D279" s="53"/>
      <c r="E279" s="278"/>
      <c r="F279" s="600"/>
      <c r="G279" s="420"/>
      <c r="H279" s="219"/>
    </row>
    <row r="280" spans="2:8">
      <c r="B280" s="309" t="s">
        <v>238</v>
      </c>
      <c r="C280" s="310" t="s">
        <v>196</v>
      </c>
      <c r="D280" s="313" t="s">
        <v>31</v>
      </c>
      <c r="E280" s="312">
        <v>1</v>
      </c>
      <c r="F280" s="638"/>
      <c r="G280" s="419"/>
      <c r="H280" s="219"/>
    </row>
    <row r="281" spans="2:8" ht="4.5" customHeight="1">
      <c r="B281" s="191"/>
      <c r="C281" s="70"/>
      <c r="D281" s="53"/>
      <c r="E281" s="278"/>
      <c r="F281" s="600"/>
      <c r="G281" s="420"/>
      <c r="H281" s="219"/>
    </row>
    <row r="282" spans="2:8">
      <c r="B282" s="309" t="s">
        <v>239</v>
      </c>
      <c r="C282" s="310" t="s">
        <v>208</v>
      </c>
      <c r="D282" s="313" t="s">
        <v>178</v>
      </c>
      <c r="E282" s="312">
        <v>1</v>
      </c>
      <c r="F282" s="638"/>
      <c r="G282" s="419"/>
      <c r="H282" s="219"/>
    </row>
    <row r="283" spans="2:8">
      <c r="B283" s="191"/>
      <c r="C283" s="316" t="s">
        <v>25</v>
      </c>
      <c r="D283" s="53"/>
      <c r="E283" s="278"/>
      <c r="F283" s="600"/>
      <c r="G283" s="420"/>
      <c r="H283" s="219"/>
    </row>
    <row r="284" spans="2:8" ht="25.5">
      <c r="B284" s="196" t="s">
        <v>240</v>
      </c>
      <c r="C284" s="124" t="s">
        <v>241</v>
      </c>
      <c r="D284" s="127" t="s">
        <v>31</v>
      </c>
      <c r="E284" s="280">
        <v>2</v>
      </c>
      <c r="F284" s="613"/>
      <c r="G284" s="426"/>
      <c r="H284" s="14"/>
    </row>
    <row r="285" spans="2:8" ht="4.5" customHeight="1">
      <c r="B285" s="194"/>
      <c r="C285" s="79"/>
      <c r="D285" s="78"/>
      <c r="E285" s="279"/>
      <c r="F285" s="602"/>
      <c r="G285" s="421"/>
      <c r="H285" s="14"/>
    </row>
    <row r="286" spans="2:8" ht="27" customHeight="1">
      <c r="B286" s="62"/>
      <c r="C286" s="63" t="s">
        <v>242</v>
      </c>
      <c r="D286" s="65"/>
      <c r="E286" s="276"/>
      <c r="F286" s="560"/>
      <c r="G286" s="422"/>
      <c r="H286" s="14"/>
    </row>
    <row r="287" spans="2:8" ht="4.5" customHeight="1">
      <c r="B287" s="194"/>
      <c r="C287" s="79"/>
      <c r="D287" s="78"/>
      <c r="E287" s="279"/>
      <c r="F287" s="602"/>
      <c r="G287" s="421"/>
      <c r="H287" s="14"/>
    </row>
    <row r="288" spans="2:8" ht="27" customHeight="1">
      <c r="B288" s="62"/>
      <c r="C288" s="63" t="s">
        <v>243</v>
      </c>
      <c r="D288" s="65"/>
      <c r="E288" s="276"/>
      <c r="F288" s="560"/>
      <c r="G288" s="422"/>
      <c r="H288" s="14"/>
    </row>
    <row r="289" spans="2:8">
      <c r="B289" s="191"/>
      <c r="C289" s="316" t="s">
        <v>25</v>
      </c>
      <c r="D289" s="53"/>
      <c r="E289" s="278"/>
      <c r="F289" s="600"/>
      <c r="G289" s="420"/>
      <c r="H289" s="14"/>
    </row>
    <row r="290" spans="2:8" ht="27" customHeight="1">
      <c r="B290" s="62" t="s">
        <v>244</v>
      </c>
      <c r="C290" s="63" t="s">
        <v>245</v>
      </c>
      <c r="D290" s="65"/>
      <c r="E290" s="276"/>
      <c r="F290" s="599"/>
      <c r="G290" s="422"/>
      <c r="H290" s="14"/>
    </row>
    <row r="291" spans="2:8" ht="3.75" customHeight="1">
      <c r="B291" s="191"/>
      <c r="C291" s="73"/>
      <c r="D291" s="53"/>
      <c r="E291" s="278"/>
      <c r="F291" s="600"/>
      <c r="G291" s="420"/>
      <c r="H291" s="14"/>
    </row>
    <row r="292" spans="2:8" ht="25.5">
      <c r="B292" s="190" t="s">
        <v>246</v>
      </c>
      <c r="C292" s="45" t="s">
        <v>247</v>
      </c>
      <c r="D292" s="43" t="s">
        <v>31</v>
      </c>
      <c r="E292" s="273">
        <v>2</v>
      </c>
      <c r="F292" s="601"/>
      <c r="G292" s="418"/>
      <c r="H292" s="14"/>
    </row>
    <row r="293" spans="2:8" ht="5.25" customHeight="1">
      <c r="B293" s="194"/>
      <c r="C293" s="85"/>
      <c r="D293" s="78"/>
      <c r="E293" s="279"/>
      <c r="F293" s="602"/>
      <c r="G293" s="421"/>
      <c r="H293" s="14"/>
    </row>
    <row r="294" spans="2:8" ht="24" customHeight="1">
      <c r="B294" s="62"/>
      <c r="C294" s="63" t="s">
        <v>248</v>
      </c>
      <c r="D294" s="65"/>
      <c r="E294" s="276"/>
      <c r="F294" s="560"/>
      <c r="G294" s="422"/>
      <c r="H294" s="14"/>
    </row>
    <row r="295" spans="2:8" ht="4.5" customHeight="1">
      <c r="B295" s="204"/>
      <c r="C295" s="84"/>
      <c r="D295" s="82"/>
      <c r="G295" s="423"/>
      <c r="H295" s="14"/>
    </row>
    <row r="296" spans="2:8" ht="24.75" customHeight="1">
      <c r="B296" s="62" t="s">
        <v>8</v>
      </c>
      <c r="C296" s="63" t="s">
        <v>249</v>
      </c>
      <c r="D296" s="65"/>
      <c r="E296" s="276"/>
      <c r="F296" s="599"/>
      <c r="G296" s="422"/>
      <c r="H296" s="14"/>
    </row>
    <row r="297" spans="2:8" ht="14.25" customHeight="1">
      <c r="B297" s="189"/>
      <c r="C297" s="316" t="s">
        <v>25</v>
      </c>
      <c r="D297" s="75"/>
      <c r="E297" s="277"/>
      <c r="F297" s="605"/>
      <c r="G297" s="425"/>
      <c r="H297" s="14"/>
    </row>
    <row r="298" spans="2:8">
      <c r="B298" s="317" t="s">
        <v>250</v>
      </c>
      <c r="C298" s="318" t="s">
        <v>251</v>
      </c>
      <c r="D298" s="341"/>
      <c r="E298" s="341"/>
      <c r="F298" s="607"/>
      <c r="G298" s="427"/>
      <c r="H298" s="14"/>
    </row>
    <row r="299" spans="2:8" ht="4.5" customHeight="1">
      <c r="B299" s="191"/>
      <c r="C299" s="70"/>
      <c r="D299" s="53"/>
      <c r="E299" s="278"/>
      <c r="F299" s="600"/>
      <c r="G299" s="420"/>
      <c r="H299" s="219"/>
    </row>
    <row r="300" spans="2:8" ht="27.75" customHeight="1">
      <c r="B300" s="511" t="s">
        <v>252</v>
      </c>
      <c r="C300" s="512" t="s">
        <v>253</v>
      </c>
      <c r="D300" s="515" t="s">
        <v>31</v>
      </c>
      <c r="E300" s="514">
        <v>4</v>
      </c>
      <c r="F300" s="572"/>
      <c r="G300" s="518"/>
      <c r="H300" s="14"/>
    </row>
    <row r="301" spans="2:8">
      <c r="B301" s="191"/>
      <c r="C301" s="345" t="s">
        <v>224</v>
      </c>
      <c r="D301" s="53"/>
      <c r="E301" s="278"/>
      <c r="F301" s="566"/>
      <c r="G301" s="420"/>
      <c r="H301" s="14"/>
    </row>
    <row r="302" spans="2:8" ht="27.75" customHeight="1">
      <c r="B302" s="197" t="s">
        <v>254</v>
      </c>
      <c r="C302" s="269" t="s">
        <v>255</v>
      </c>
      <c r="D302" s="107" t="s">
        <v>31</v>
      </c>
      <c r="E302" s="281">
        <v>1</v>
      </c>
      <c r="F302" s="582"/>
      <c r="G302" s="428"/>
      <c r="H302" s="14"/>
    </row>
    <row r="303" spans="2:8" ht="12.75" customHeight="1">
      <c r="B303" s="191"/>
      <c r="C303" s="346" t="s">
        <v>25</v>
      </c>
      <c r="D303" s="53"/>
      <c r="E303" s="278"/>
      <c r="F303" s="566"/>
      <c r="G303" s="420"/>
      <c r="H303" s="219"/>
    </row>
    <row r="304" spans="2:8" ht="25.5">
      <c r="B304" s="511" t="s">
        <v>256</v>
      </c>
      <c r="C304" s="512" t="s">
        <v>257</v>
      </c>
      <c r="D304" s="515" t="s">
        <v>31</v>
      </c>
      <c r="E304" s="514">
        <v>4</v>
      </c>
      <c r="F304" s="572"/>
      <c r="G304" s="518"/>
      <c r="H304" s="14"/>
    </row>
    <row r="305" spans="2:8">
      <c r="B305" s="191"/>
      <c r="C305" s="345" t="s">
        <v>224</v>
      </c>
      <c r="D305" s="53"/>
      <c r="E305" s="278"/>
      <c r="F305" s="566"/>
      <c r="G305" s="420"/>
      <c r="H305" s="14"/>
    </row>
    <row r="306" spans="2:8" ht="27" customHeight="1">
      <c r="B306" s="197" t="s">
        <v>258</v>
      </c>
      <c r="C306" s="269" t="s">
        <v>259</v>
      </c>
      <c r="D306" s="107" t="s">
        <v>31</v>
      </c>
      <c r="E306" s="281">
        <v>1</v>
      </c>
      <c r="F306" s="582"/>
      <c r="G306" s="428"/>
      <c r="H306" s="14"/>
    </row>
    <row r="307" spans="2:8" ht="12.75" customHeight="1">
      <c r="B307" s="191"/>
      <c r="C307" s="325" t="s">
        <v>25</v>
      </c>
      <c r="D307" s="53"/>
      <c r="E307" s="278"/>
      <c r="F307" s="566"/>
      <c r="G307" s="420"/>
      <c r="H307" s="219"/>
    </row>
    <row r="308" spans="2:8" ht="40.5" customHeight="1">
      <c r="B308" s="511" t="s">
        <v>260</v>
      </c>
      <c r="C308" s="519" t="s">
        <v>261</v>
      </c>
      <c r="D308" s="515" t="s">
        <v>31</v>
      </c>
      <c r="E308" s="514">
        <v>4</v>
      </c>
      <c r="F308" s="572"/>
      <c r="G308" s="518"/>
      <c r="H308" s="14"/>
    </row>
    <row r="309" spans="2:8" ht="3.75" customHeight="1">
      <c r="B309" s="191"/>
      <c r="C309" s="325"/>
      <c r="D309" s="53"/>
      <c r="E309" s="278"/>
      <c r="F309" s="566"/>
      <c r="G309" s="420"/>
      <c r="H309" s="219"/>
    </row>
    <row r="310" spans="2:8" ht="44.25" customHeight="1">
      <c r="B310" s="511" t="s">
        <v>262</v>
      </c>
      <c r="C310" s="519" t="s">
        <v>263</v>
      </c>
      <c r="D310" s="515" t="s">
        <v>31</v>
      </c>
      <c r="E310" s="520">
        <v>10</v>
      </c>
      <c r="F310" s="572"/>
      <c r="G310" s="518"/>
      <c r="H310" s="14"/>
    </row>
    <row r="311" spans="2:8" ht="13.5" customHeight="1">
      <c r="B311" s="191"/>
      <c r="C311" s="325" t="s">
        <v>25</v>
      </c>
      <c r="D311" s="53"/>
      <c r="E311" s="278"/>
      <c r="F311" s="566"/>
      <c r="G311" s="420"/>
      <c r="H311" s="219"/>
    </row>
    <row r="312" spans="2:8" ht="98.25" customHeight="1">
      <c r="B312" s="511" t="s">
        <v>264</v>
      </c>
      <c r="C312" s="519" t="s">
        <v>265</v>
      </c>
      <c r="D312" s="515" t="s">
        <v>70</v>
      </c>
      <c r="E312" s="520">
        <v>1</v>
      </c>
      <c r="F312" s="572"/>
      <c r="G312" s="518"/>
      <c r="H312" s="14"/>
    </row>
    <row r="313" spans="2:8">
      <c r="B313" s="191"/>
      <c r="C313" s="314" t="s">
        <v>169</v>
      </c>
      <c r="D313" s="53"/>
      <c r="E313" s="54"/>
      <c r="F313" s="566"/>
      <c r="G313" s="420"/>
      <c r="H313" s="14"/>
    </row>
    <row r="314" spans="2:8">
      <c r="B314" s="197" t="s">
        <v>266</v>
      </c>
      <c r="C314" s="269" t="s">
        <v>267</v>
      </c>
      <c r="D314" s="107" t="s">
        <v>51</v>
      </c>
      <c r="E314" s="554">
        <v>0.2</v>
      </c>
      <c r="F314" s="582"/>
      <c r="G314" s="428"/>
      <c r="H314" s="14"/>
    </row>
    <row r="315" spans="2:8" ht="12.75" customHeight="1">
      <c r="B315" s="191"/>
      <c r="C315" s="346" t="s">
        <v>25</v>
      </c>
      <c r="D315" s="53"/>
      <c r="E315" s="278"/>
      <c r="F315" s="566"/>
      <c r="G315" s="420"/>
      <c r="H315" s="219"/>
    </row>
    <row r="316" spans="2:8" ht="38.25">
      <c r="B316" s="511" t="s">
        <v>268</v>
      </c>
      <c r="C316" s="512" t="s">
        <v>269</v>
      </c>
      <c r="D316" s="515" t="s">
        <v>31</v>
      </c>
      <c r="E316" s="520">
        <v>8</v>
      </c>
      <c r="F316" s="572"/>
      <c r="G316" s="518"/>
      <c r="H316" s="14"/>
    </row>
    <row r="317" spans="2:8">
      <c r="B317" s="191"/>
      <c r="C317" s="345" t="s">
        <v>169</v>
      </c>
      <c r="D317" s="53"/>
      <c r="E317" s="54"/>
      <c r="F317" s="566"/>
      <c r="G317" s="420"/>
      <c r="H317" s="14"/>
    </row>
    <row r="318" spans="2:8">
      <c r="B318" s="197" t="s">
        <v>270</v>
      </c>
      <c r="C318" s="269" t="s">
        <v>271</v>
      </c>
      <c r="D318" s="107" t="s">
        <v>51</v>
      </c>
      <c r="E318" s="554">
        <v>0.2</v>
      </c>
      <c r="F318" s="582"/>
      <c r="G318" s="428"/>
      <c r="H318" s="14"/>
    </row>
    <row r="319" spans="2:8" ht="13.5" customHeight="1">
      <c r="B319" s="191"/>
      <c r="C319" s="346" t="s">
        <v>272</v>
      </c>
      <c r="D319" s="53"/>
      <c r="E319" s="278"/>
      <c r="F319" s="566"/>
      <c r="G319" s="420"/>
      <c r="H319" s="219"/>
    </row>
    <row r="320" spans="2:8" ht="102">
      <c r="B320" s="511" t="s">
        <v>273</v>
      </c>
      <c r="C320" s="512" t="s">
        <v>274</v>
      </c>
      <c r="D320" s="515" t="s">
        <v>70</v>
      </c>
      <c r="E320" s="520">
        <v>1</v>
      </c>
      <c r="F320" s="572"/>
      <c r="G320" s="518"/>
      <c r="H320" s="14"/>
    </row>
    <row r="321" spans="2:8" ht="13.5" customHeight="1">
      <c r="B321" s="191"/>
      <c r="C321" s="325" t="s">
        <v>25</v>
      </c>
      <c r="D321" s="53"/>
      <c r="E321" s="278"/>
      <c r="F321" s="566"/>
      <c r="G321" s="420"/>
      <c r="H321" s="219"/>
    </row>
    <row r="322" spans="2:8" ht="25.5">
      <c r="B322" s="317" t="s">
        <v>275</v>
      </c>
      <c r="C322" s="318" t="s">
        <v>276</v>
      </c>
      <c r="D322" s="321"/>
      <c r="E322" s="320"/>
      <c r="F322" s="571"/>
      <c r="G322" s="427"/>
      <c r="H322" s="14"/>
    </row>
    <row r="323" spans="2:8" ht="6" customHeight="1">
      <c r="B323" s="191"/>
      <c r="C323" s="325"/>
      <c r="D323" s="53"/>
      <c r="E323" s="278"/>
      <c r="F323" s="566"/>
      <c r="G323" s="420"/>
      <c r="H323" s="219"/>
    </row>
    <row r="324" spans="2:8" ht="31.5" customHeight="1">
      <c r="B324" s="511" t="s">
        <v>277</v>
      </c>
      <c r="C324" s="519" t="s">
        <v>278</v>
      </c>
      <c r="D324" s="515" t="s">
        <v>31</v>
      </c>
      <c r="E324" s="514">
        <v>2</v>
      </c>
      <c r="F324" s="572"/>
      <c r="G324" s="518"/>
      <c r="H324" s="14"/>
    </row>
    <row r="325" spans="2:8">
      <c r="B325" s="191"/>
      <c r="C325" s="314" t="s">
        <v>224</v>
      </c>
      <c r="D325" s="53"/>
      <c r="E325" s="278"/>
      <c r="F325" s="566"/>
      <c r="G325" s="420"/>
      <c r="H325" s="14"/>
    </row>
    <row r="326" spans="2:8" ht="30" customHeight="1">
      <c r="B326" s="197" t="s">
        <v>279</v>
      </c>
      <c r="C326" s="104" t="s">
        <v>280</v>
      </c>
      <c r="D326" s="107" t="s">
        <v>31</v>
      </c>
      <c r="E326" s="281">
        <v>1</v>
      </c>
      <c r="F326" s="582"/>
      <c r="G326" s="428"/>
      <c r="H326" s="14"/>
    </row>
    <row r="327" spans="2:8" ht="12.75" customHeight="1">
      <c r="B327" s="191"/>
      <c r="C327" s="325" t="s">
        <v>25</v>
      </c>
      <c r="D327" s="53"/>
      <c r="E327" s="278"/>
      <c r="F327" s="566"/>
      <c r="G327" s="420"/>
      <c r="H327" s="219"/>
    </row>
    <row r="328" spans="2:8" ht="28.5" customHeight="1">
      <c r="B328" s="511" t="s">
        <v>281</v>
      </c>
      <c r="C328" s="519" t="s">
        <v>282</v>
      </c>
      <c r="D328" s="515" t="s">
        <v>31</v>
      </c>
      <c r="E328" s="514">
        <v>2</v>
      </c>
      <c r="F328" s="572"/>
      <c r="G328" s="518"/>
      <c r="H328" s="14"/>
    </row>
    <row r="329" spans="2:8">
      <c r="B329" s="191"/>
      <c r="C329" s="314" t="s">
        <v>224</v>
      </c>
      <c r="D329" s="53"/>
      <c r="E329" s="278"/>
      <c r="F329" s="566"/>
      <c r="G329" s="420"/>
      <c r="H329" s="14"/>
    </row>
    <row r="330" spans="2:8" ht="25.5">
      <c r="B330" s="197" t="s">
        <v>283</v>
      </c>
      <c r="C330" s="104" t="s">
        <v>284</v>
      </c>
      <c r="D330" s="107" t="s">
        <v>31</v>
      </c>
      <c r="E330" s="281">
        <v>1</v>
      </c>
      <c r="F330" s="582"/>
      <c r="G330" s="428"/>
      <c r="H330" s="14"/>
    </row>
    <row r="331" spans="2:8" ht="12.75" customHeight="1">
      <c r="B331" s="191"/>
      <c r="C331" s="325" t="s">
        <v>25</v>
      </c>
      <c r="D331" s="53"/>
      <c r="E331" s="278"/>
      <c r="F331" s="566"/>
      <c r="G331" s="420"/>
      <c r="H331" s="219"/>
    </row>
    <row r="332" spans="2:8" ht="29.25" customHeight="1">
      <c r="B332" s="511" t="s">
        <v>285</v>
      </c>
      <c r="C332" s="519" t="s">
        <v>286</v>
      </c>
      <c r="D332" s="515" t="s">
        <v>31</v>
      </c>
      <c r="E332" s="514">
        <v>2</v>
      </c>
      <c r="F332" s="572"/>
      <c r="G332" s="518"/>
      <c r="H332" s="14"/>
    </row>
    <row r="333" spans="2:8" ht="3" customHeight="1">
      <c r="B333" s="191"/>
      <c r="C333" s="325"/>
      <c r="D333" s="53"/>
      <c r="E333" s="278"/>
      <c r="F333" s="566"/>
      <c r="G333" s="420"/>
      <c r="H333" s="219"/>
    </row>
    <row r="334" spans="2:8" ht="25.5">
      <c r="B334" s="511" t="s">
        <v>287</v>
      </c>
      <c r="C334" s="512" t="s">
        <v>288</v>
      </c>
      <c r="D334" s="515" t="s">
        <v>31</v>
      </c>
      <c r="E334" s="520">
        <v>2</v>
      </c>
      <c r="F334" s="572"/>
      <c r="G334" s="518"/>
      <c r="H334" s="14"/>
    </row>
    <row r="335" spans="2:8" ht="3" customHeight="1">
      <c r="B335" s="191"/>
      <c r="C335" s="325"/>
      <c r="D335" s="53"/>
      <c r="E335" s="278"/>
      <c r="F335" s="566"/>
      <c r="G335" s="420"/>
      <c r="H335" s="219"/>
    </row>
    <row r="336" spans="2:8" ht="92.25" customHeight="1">
      <c r="B336" s="511" t="s">
        <v>289</v>
      </c>
      <c r="C336" s="519" t="s">
        <v>265</v>
      </c>
      <c r="D336" s="515" t="s">
        <v>70</v>
      </c>
      <c r="E336" s="520">
        <v>1</v>
      </c>
      <c r="F336" s="572"/>
      <c r="G336" s="518"/>
      <c r="H336" s="14"/>
    </row>
    <row r="337" spans="2:8">
      <c r="B337" s="191"/>
      <c r="C337" s="314" t="s">
        <v>169</v>
      </c>
      <c r="D337" s="53"/>
      <c r="E337" s="278"/>
      <c r="F337" s="566"/>
      <c r="G337" s="420"/>
      <c r="H337" s="14"/>
    </row>
    <row r="338" spans="2:8">
      <c r="B338" s="197" t="s">
        <v>290</v>
      </c>
      <c r="C338" s="269" t="s">
        <v>291</v>
      </c>
      <c r="D338" s="107" t="s">
        <v>51</v>
      </c>
      <c r="E338" s="554">
        <v>0.2</v>
      </c>
      <c r="F338" s="582"/>
      <c r="G338" s="428"/>
      <c r="H338" s="14"/>
    </row>
    <row r="339" spans="2:8">
      <c r="B339" s="191"/>
      <c r="C339" s="346" t="s">
        <v>25</v>
      </c>
      <c r="D339" s="53"/>
      <c r="E339" s="278"/>
      <c r="F339" s="566"/>
      <c r="G339" s="420"/>
      <c r="H339" s="219"/>
    </row>
    <row r="340" spans="2:8" ht="38.25">
      <c r="B340" s="511" t="s">
        <v>292</v>
      </c>
      <c r="C340" s="512" t="s">
        <v>269</v>
      </c>
      <c r="D340" s="515" t="s">
        <v>31</v>
      </c>
      <c r="E340" s="514">
        <v>4</v>
      </c>
      <c r="F340" s="572"/>
      <c r="G340" s="518"/>
      <c r="H340" s="14"/>
    </row>
    <row r="341" spans="2:8">
      <c r="B341" s="191"/>
      <c r="C341" s="345" t="s">
        <v>169</v>
      </c>
      <c r="D341" s="53"/>
      <c r="E341" s="278"/>
      <c r="F341" s="566"/>
      <c r="G341" s="420"/>
      <c r="H341" s="14"/>
    </row>
    <row r="342" spans="2:8">
      <c r="B342" s="197" t="s">
        <v>293</v>
      </c>
      <c r="C342" s="269" t="s">
        <v>294</v>
      </c>
      <c r="D342" s="107" t="s">
        <v>51</v>
      </c>
      <c r="E342" s="554">
        <v>0.2</v>
      </c>
      <c r="F342" s="582"/>
      <c r="G342" s="428"/>
      <c r="H342" s="14"/>
    </row>
    <row r="343" spans="2:8" ht="13.5" customHeight="1">
      <c r="B343" s="191"/>
      <c r="C343" s="325" t="s">
        <v>25</v>
      </c>
      <c r="D343" s="53"/>
      <c r="E343" s="278"/>
      <c r="F343" s="566"/>
      <c r="G343" s="420"/>
      <c r="H343" s="219"/>
    </row>
    <row r="344" spans="2:8" ht="25.5">
      <c r="B344" s="317" t="s">
        <v>295</v>
      </c>
      <c r="C344" s="318" t="s">
        <v>296</v>
      </c>
      <c r="D344" s="321"/>
      <c r="E344" s="320"/>
      <c r="F344" s="571"/>
      <c r="G344" s="427"/>
      <c r="H344" s="14"/>
    </row>
    <row r="345" spans="2:8" ht="6" customHeight="1">
      <c r="B345" s="191"/>
      <c r="C345" s="325"/>
      <c r="D345" s="53"/>
      <c r="E345" s="278"/>
      <c r="F345" s="566"/>
      <c r="G345" s="420"/>
      <c r="H345" s="14"/>
    </row>
    <row r="346" spans="2:8" ht="56.25" customHeight="1">
      <c r="B346" s="511" t="s">
        <v>297</v>
      </c>
      <c r="C346" s="519" t="s">
        <v>298</v>
      </c>
      <c r="D346" s="515" t="s">
        <v>31</v>
      </c>
      <c r="E346" s="520">
        <v>2</v>
      </c>
      <c r="F346" s="572"/>
      <c r="G346" s="518"/>
      <c r="H346" s="14"/>
    </row>
    <row r="347" spans="2:8" ht="6" customHeight="1">
      <c r="B347" s="191"/>
      <c r="C347" s="325"/>
      <c r="D347" s="53"/>
      <c r="E347" s="278"/>
      <c r="F347" s="566"/>
      <c r="G347" s="420"/>
      <c r="H347" s="14"/>
    </row>
    <row r="348" spans="2:8" ht="56.25" customHeight="1">
      <c r="B348" s="511" t="s">
        <v>299</v>
      </c>
      <c r="C348" s="519" t="s">
        <v>300</v>
      </c>
      <c r="D348" s="515" t="s">
        <v>31</v>
      </c>
      <c r="E348" s="520">
        <v>8</v>
      </c>
      <c r="F348" s="572"/>
      <c r="G348" s="518"/>
      <c r="H348" s="14"/>
    </row>
    <row r="349" spans="2:8">
      <c r="B349" s="191"/>
      <c r="C349" s="314" t="s">
        <v>169</v>
      </c>
      <c r="D349" s="53"/>
      <c r="E349" s="278"/>
      <c r="F349" s="566"/>
      <c r="G349" s="420"/>
      <c r="H349" s="14"/>
    </row>
    <row r="350" spans="2:8" ht="57" customHeight="1">
      <c r="B350" s="197" t="s">
        <v>301</v>
      </c>
      <c r="C350" s="104" t="s">
        <v>302</v>
      </c>
      <c r="D350" s="107" t="s">
        <v>31</v>
      </c>
      <c r="E350" s="545">
        <v>2</v>
      </c>
      <c r="F350" s="582"/>
      <c r="G350" s="428"/>
      <c r="H350" s="14"/>
    </row>
    <row r="351" spans="2:8" ht="13.5" customHeight="1">
      <c r="B351" s="191"/>
      <c r="C351" s="325" t="s">
        <v>25</v>
      </c>
      <c r="D351" s="53"/>
      <c r="E351" s="278"/>
      <c r="F351" s="566"/>
      <c r="G351" s="420"/>
      <c r="H351" s="219"/>
    </row>
    <row r="352" spans="2:8" ht="51">
      <c r="B352" s="511" t="s">
        <v>303</v>
      </c>
      <c r="C352" s="519" t="s">
        <v>304</v>
      </c>
      <c r="D352" s="515" t="s">
        <v>31</v>
      </c>
      <c r="E352" s="514">
        <v>2</v>
      </c>
      <c r="F352" s="572"/>
      <c r="G352" s="518"/>
      <c r="H352" s="14"/>
    </row>
    <row r="353" spans="2:8">
      <c r="B353" s="191"/>
      <c r="C353" s="314" t="s">
        <v>169</v>
      </c>
      <c r="D353" s="53"/>
      <c r="E353" s="278"/>
      <c r="F353" s="566"/>
      <c r="G353" s="420"/>
      <c r="H353" s="14"/>
    </row>
    <row r="354" spans="2:8">
      <c r="B354" s="197" t="s">
        <v>305</v>
      </c>
      <c r="C354" s="269" t="s">
        <v>306</v>
      </c>
      <c r="D354" s="107" t="s">
        <v>51</v>
      </c>
      <c r="E354" s="553">
        <v>0.2</v>
      </c>
      <c r="F354" s="582"/>
      <c r="G354" s="428"/>
      <c r="H354" s="14"/>
    </row>
    <row r="355" spans="2:8" ht="13.5" customHeight="1">
      <c r="B355" s="191"/>
      <c r="C355" s="346" t="s">
        <v>25</v>
      </c>
      <c r="D355" s="53"/>
      <c r="E355" s="278"/>
      <c r="F355" s="566"/>
      <c r="G355" s="420"/>
      <c r="H355" s="219"/>
    </row>
    <row r="356" spans="2:8" ht="38.25">
      <c r="B356" s="317" t="s">
        <v>307</v>
      </c>
      <c r="C356" s="347" t="s">
        <v>308</v>
      </c>
      <c r="D356" s="321" t="s">
        <v>70</v>
      </c>
      <c r="E356" s="320">
        <v>1</v>
      </c>
      <c r="F356" s="571"/>
      <c r="G356" s="427"/>
      <c r="H356" s="14"/>
    </row>
    <row r="357" spans="2:8" ht="4.5" customHeight="1">
      <c r="B357" s="191"/>
      <c r="C357" s="70"/>
      <c r="D357" s="53"/>
      <c r="E357" s="278"/>
      <c r="F357" s="600"/>
      <c r="G357" s="420"/>
      <c r="H357" s="219"/>
    </row>
    <row r="358" spans="2:8" ht="22.5" customHeight="1">
      <c r="B358" s="62"/>
      <c r="C358" s="63" t="s">
        <v>309</v>
      </c>
      <c r="D358" s="65"/>
      <c r="E358" s="276"/>
      <c r="F358" s="560"/>
      <c r="G358" s="422"/>
      <c r="H358" s="14"/>
    </row>
    <row r="359" spans="2:8" ht="4.5" customHeight="1">
      <c r="B359" s="191"/>
      <c r="C359" s="70"/>
      <c r="D359" s="53"/>
      <c r="E359" s="278"/>
      <c r="F359" s="600"/>
      <c r="G359" s="420"/>
      <c r="H359" s="219"/>
    </row>
    <row r="360" spans="2:8" ht="22.5" customHeight="1">
      <c r="B360" s="62"/>
      <c r="C360" s="63" t="s">
        <v>310</v>
      </c>
      <c r="D360" s="65"/>
      <c r="E360" s="276"/>
      <c r="F360" s="560"/>
      <c r="G360" s="422"/>
      <c r="H360" s="14"/>
    </row>
    <row r="361" spans="2:8" ht="4.5" customHeight="1">
      <c r="B361" s="191"/>
      <c r="C361" s="70"/>
      <c r="D361" s="53"/>
      <c r="E361" s="278"/>
      <c r="F361" s="600"/>
      <c r="G361" s="420"/>
      <c r="H361" s="219"/>
    </row>
    <row r="362" spans="2:8" ht="23.25" customHeight="1">
      <c r="B362" s="62" t="s">
        <v>9</v>
      </c>
      <c r="C362" s="63" t="s">
        <v>311</v>
      </c>
      <c r="D362" s="65"/>
      <c r="E362" s="276"/>
      <c r="F362" s="599"/>
      <c r="G362" s="422"/>
      <c r="H362" s="14"/>
    </row>
    <row r="363" spans="2:8" ht="12.75" customHeight="1">
      <c r="B363" s="191"/>
      <c r="C363" s="325"/>
      <c r="D363" s="53"/>
      <c r="E363" s="278"/>
      <c r="F363" s="600"/>
      <c r="G363" s="420"/>
      <c r="H363" s="219"/>
    </row>
    <row r="364" spans="2:8">
      <c r="B364" s="317" t="s">
        <v>312</v>
      </c>
      <c r="C364" s="318" t="s">
        <v>313</v>
      </c>
      <c r="D364" s="341"/>
      <c r="E364" s="340"/>
      <c r="F364" s="607"/>
      <c r="G364" s="427"/>
      <c r="H364" s="14"/>
    </row>
    <row r="365" spans="2:8" ht="15.75" customHeight="1">
      <c r="B365" s="191"/>
      <c r="C365" s="325" t="s">
        <v>25</v>
      </c>
      <c r="D365" s="53"/>
      <c r="E365" s="278"/>
      <c r="F365" s="600"/>
      <c r="G365" s="420"/>
      <c r="H365" s="219"/>
    </row>
    <row r="366" spans="2:8" ht="25.5">
      <c r="B366" s="511" t="s">
        <v>314</v>
      </c>
      <c r="C366" s="519" t="s">
        <v>315</v>
      </c>
      <c r="D366" s="515" t="s">
        <v>31</v>
      </c>
      <c r="E366" s="514">
        <v>2</v>
      </c>
      <c r="F366" s="572"/>
      <c r="G366" s="518"/>
      <c r="H366" s="14"/>
    </row>
    <row r="367" spans="2:8" ht="12.75" customHeight="1">
      <c r="B367" s="191"/>
      <c r="C367" s="314" t="s">
        <v>224</v>
      </c>
      <c r="D367" s="53"/>
      <c r="E367" s="278"/>
      <c r="F367" s="566"/>
      <c r="G367" s="420"/>
      <c r="H367" s="219"/>
    </row>
    <row r="368" spans="2:8" ht="25.5">
      <c r="B368" s="197" t="s">
        <v>316</v>
      </c>
      <c r="C368" s="104" t="s">
        <v>315</v>
      </c>
      <c r="D368" s="107" t="s">
        <v>31</v>
      </c>
      <c r="E368" s="281">
        <v>1</v>
      </c>
      <c r="F368" s="582"/>
      <c r="G368" s="428"/>
      <c r="H368" s="14"/>
    </row>
    <row r="369" spans="2:8" ht="12.75" customHeight="1">
      <c r="B369" s="191"/>
      <c r="C369" s="325" t="s">
        <v>25</v>
      </c>
      <c r="D369" s="53"/>
      <c r="E369" s="278"/>
      <c r="F369" s="566"/>
      <c r="G369" s="420"/>
      <c r="H369" s="219"/>
    </row>
    <row r="370" spans="2:8" ht="25.5">
      <c r="B370" s="511" t="s">
        <v>317</v>
      </c>
      <c r="C370" s="519" t="s">
        <v>320</v>
      </c>
      <c r="D370" s="515" t="s">
        <v>31</v>
      </c>
      <c r="E370" s="514">
        <v>2</v>
      </c>
      <c r="F370" s="572"/>
      <c r="G370" s="518"/>
      <c r="H370" s="14"/>
    </row>
    <row r="371" spans="2:8" ht="14.25" customHeight="1">
      <c r="B371" s="191"/>
      <c r="C371" s="314" t="s">
        <v>224</v>
      </c>
      <c r="D371" s="53"/>
      <c r="E371" s="278"/>
      <c r="F371" s="566"/>
      <c r="G371" s="420"/>
      <c r="H371" s="219"/>
    </row>
    <row r="372" spans="2:8" ht="25.5">
      <c r="B372" s="197" t="s">
        <v>319</v>
      </c>
      <c r="C372" s="104" t="s">
        <v>320</v>
      </c>
      <c r="D372" s="107" t="s">
        <v>31</v>
      </c>
      <c r="E372" s="281">
        <v>1</v>
      </c>
      <c r="F372" s="582"/>
      <c r="G372" s="428"/>
      <c r="H372" s="14"/>
    </row>
    <row r="373" spans="2:8" ht="13.5" customHeight="1">
      <c r="B373" s="191"/>
      <c r="C373" s="325" t="s">
        <v>25</v>
      </c>
      <c r="D373" s="53"/>
      <c r="E373" s="278"/>
      <c r="F373" s="566"/>
      <c r="G373" s="420"/>
      <c r="H373" s="219"/>
    </row>
    <row r="374" spans="2:8" ht="25.5">
      <c r="B374" s="511" t="s">
        <v>321</v>
      </c>
      <c r="C374" s="519" t="s">
        <v>261</v>
      </c>
      <c r="D374" s="515" t="s">
        <v>31</v>
      </c>
      <c r="E374" s="514">
        <v>2</v>
      </c>
      <c r="F374" s="572"/>
      <c r="G374" s="518"/>
      <c r="H374" s="14"/>
    </row>
    <row r="375" spans="2:8" ht="3" customHeight="1">
      <c r="B375" s="191"/>
      <c r="C375" s="325"/>
      <c r="D375" s="53"/>
      <c r="E375" s="278"/>
      <c r="F375" s="566"/>
      <c r="G375" s="420"/>
      <c r="H375" s="219"/>
    </row>
    <row r="376" spans="2:8" ht="94.5" customHeight="1">
      <c r="B376" s="511" t="s">
        <v>322</v>
      </c>
      <c r="C376" s="519" t="s">
        <v>323</v>
      </c>
      <c r="D376" s="515" t="s">
        <v>70</v>
      </c>
      <c r="E376" s="520">
        <v>1</v>
      </c>
      <c r="F376" s="572"/>
      <c r="G376" s="518"/>
      <c r="H376" s="14"/>
    </row>
    <row r="377" spans="2:8" ht="13.5" customHeight="1">
      <c r="B377" s="191"/>
      <c r="C377" s="325" t="s">
        <v>169</v>
      </c>
      <c r="D377" s="53"/>
      <c r="E377" s="278"/>
      <c r="F377" s="566"/>
      <c r="G377" s="420"/>
      <c r="H377" s="219"/>
    </row>
    <row r="378" spans="2:8">
      <c r="B378" s="197" t="s">
        <v>324</v>
      </c>
      <c r="C378" s="269" t="s">
        <v>325</v>
      </c>
      <c r="D378" s="107" t="s">
        <v>51</v>
      </c>
      <c r="E378" s="553">
        <v>0.2</v>
      </c>
      <c r="F378" s="582"/>
      <c r="G378" s="428"/>
      <c r="H378" s="14"/>
    </row>
    <row r="379" spans="2:8" ht="12.75" customHeight="1">
      <c r="B379" s="191"/>
      <c r="C379" s="325" t="s">
        <v>25</v>
      </c>
      <c r="D379" s="53"/>
      <c r="E379" s="278"/>
      <c r="F379" s="566"/>
      <c r="G379" s="420"/>
      <c r="H379" s="219"/>
    </row>
    <row r="380" spans="2:8" ht="38.25">
      <c r="B380" s="511" t="s">
        <v>326</v>
      </c>
      <c r="C380" s="519" t="s">
        <v>269</v>
      </c>
      <c r="D380" s="515" t="s">
        <v>31</v>
      </c>
      <c r="E380" s="514">
        <v>4</v>
      </c>
      <c r="F380" s="572"/>
      <c r="G380" s="518"/>
      <c r="H380" s="14"/>
    </row>
    <row r="381" spans="2:8" ht="12.75" customHeight="1">
      <c r="B381" s="191"/>
      <c r="C381" s="325" t="s">
        <v>169</v>
      </c>
      <c r="D381" s="53"/>
      <c r="E381" s="278"/>
      <c r="F381" s="566"/>
      <c r="G381" s="420"/>
      <c r="H381" s="219"/>
    </row>
    <row r="382" spans="2:8">
      <c r="B382" s="197" t="s">
        <v>327</v>
      </c>
      <c r="C382" s="269" t="s">
        <v>328</v>
      </c>
      <c r="D382" s="107" t="s">
        <v>51</v>
      </c>
      <c r="E382" s="553">
        <v>0.2</v>
      </c>
      <c r="F382" s="582"/>
      <c r="G382" s="428"/>
      <c r="H382" s="14"/>
    </row>
    <row r="383" spans="2:8" ht="13.5" customHeight="1">
      <c r="B383" s="191"/>
      <c r="C383" s="325" t="s">
        <v>25</v>
      </c>
      <c r="D383" s="53"/>
      <c r="E383" s="278"/>
      <c r="F383" s="566"/>
      <c r="G383" s="420"/>
      <c r="H383" s="219"/>
    </row>
    <row r="384" spans="2:8" ht="32.25" customHeight="1">
      <c r="B384" s="511" t="s">
        <v>329</v>
      </c>
      <c r="C384" s="519" t="s">
        <v>330</v>
      </c>
      <c r="D384" s="515" t="s">
        <v>70</v>
      </c>
      <c r="E384" s="520">
        <v>1</v>
      </c>
      <c r="F384" s="572"/>
      <c r="G384" s="518"/>
      <c r="H384" s="14"/>
    </row>
    <row r="385" spans="2:8" ht="3" customHeight="1">
      <c r="B385" s="191"/>
      <c r="C385" s="325"/>
      <c r="D385" s="53"/>
      <c r="E385" s="278"/>
      <c r="F385" s="566"/>
      <c r="G385" s="420"/>
      <c r="H385" s="219"/>
    </row>
    <row r="386" spans="2:8" ht="30" customHeight="1">
      <c r="B386" s="317" t="s">
        <v>331</v>
      </c>
      <c r="C386" s="318" t="s">
        <v>332</v>
      </c>
      <c r="D386" s="321"/>
      <c r="E386" s="320"/>
      <c r="F386" s="571"/>
      <c r="G386" s="427"/>
      <c r="H386" s="14"/>
    </row>
    <row r="387" spans="2:8" ht="3" customHeight="1">
      <c r="B387" s="191"/>
      <c r="C387" s="325"/>
      <c r="D387" s="53"/>
      <c r="E387" s="278"/>
      <c r="F387" s="566"/>
      <c r="G387" s="420"/>
      <c r="H387" s="219"/>
    </row>
    <row r="388" spans="2:8" ht="25.5">
      <c r="B388" s="511" t="s">
        <v>333</v>
      </c>
      <c r="C388" s="519" t="s">
        <v>334</v>
      </c>
      <c r="D388" s="515" t="s">
        <v>31</v>
      </c>
      <c r="E388" s="514">
        <v>2</v>
      </c>
      <c r="F388" s="572"/>
      <c r="G388" s="518"/>
      <c r="H388" s="14"/>
    </row>
    <row r="389" spans="2:8">
      <c r="B389" s="191"/>
      <c r="C389" s="325" t="s">
        <v>335</v>
      </c>
      <c r="D389" s="53"/>
      <c r="E389" s="278"/>
      <c r="F389" s="566"/>
      <c r="G389" s="420"/>
      <c r="H389" s="219"/>
    </row>
    <row r="390" spans="2:8" ht="25.5">
      <c r="B390" s="197" t="s">
        <v>336</v>
      </c>
      <c r="C390" s="104" t="s">
        <v>334</v>
      </c>
      <c r="D390" s="107" t="s">
        <v>31</v>
      </c>
      <c r="E390" s="281">
        <v>1</v>
      </c>
      <c r="F390" s="582"/>
      <c r="G390" s="428"/>
      <c r="H390" s="14"/>
    </row>
    <row r="391" spans="2:8">
      <c r="B391" s="191"/>
      <c r="C391" s="325" t="s">
        <v>25</v>
      </c>
      <c r="D391" s="53"/>
      <c r="E391" s="278"/>
      <c r="F391" s="566"/>
      <c r="G391" s="420"/>
      <c r="H391" s="219"/>
    </row>
    <row r="392" spans="2:8" ht="25.5">
      <c r="B392" s="511" t="s">
        <v>337</v>
      </c>
      <c r="C392" s="519" t="s">
        <v>338</v>
      </c>
      <c r="D392" s="515" t="s">
        <v>31</v>
      </c>
      <c r="E392" s="514">
        <v>2</v>
      </c>
      <c r="F392" s="572"/>
      <c r="G392" s="518"/>
      <c r="H392" s="14"/>
    </row>
    <row r="393" spans="2:8" ht="3.75" customHeight="1">
      <c r="B393" s="191"/>
      <c r="C393" s="325"/>
      <c r="D393" s="53"/>
      <c r="E393" s="278"/>
      <c r="F393" s="566"/>
      <c r="G393" s="420"/>
      <c r="H393" s="219"/>
    </row>
    <row r="394" spans="2:8" ht="38.25">
      <c r="B394" s="511" t="s">
        <v>339</v>
      </c>
      <c r="C394" s="519" t="s">
        <v>340</v>
      </c>
      <c r="D394" s="515" t="s">
        <v>31</v>
      </c>
      <c r="E394" s="514">
        <v>2</v>
      </c>
      <c r="F394" s="572"/>
      <c r="G394" s="518"/>
      <c r="H394" s="14"/>
    </row>
    <row r="395" spans="2:8" ht="3.75" customHeight="1">
      <c r="B395" s="191"/>
      <c r="C395" s="325"/>
      <c r="D395" s="53"/>
      <c r="E395" s="278"/>
      <c r="F395" s="566"/>
      <c r="G395" s="420"/>
      <c r="H395" s="219"/>
    </row>
    <row r="396" spans="2:8" ht="38.25">
      <c r="B396" s="511" t="s">
        <v>341</v>
      </c>
      <c r="C396" s="519" t="s">
        <v>342</v>
      </c>
      <c r="D396" s="515" t="s">
        <v>31</v>
      </c>
      <c r="E396" s="514">
        <v>2</v>
      </c>
      <c r="F396" s="572"/>
      <c r="G396" s="518"/>
      <c r="H396" s="14"/>
    </row>
    <row r="397" spans="2:8" ht="3.75" customHeight="1">
      <c r="B397" s="191"/>
      <c r="C397" s="325"/>
      <c r="D397" s="53"/>
      <c r="E397" s="278"/>
      <c r="F397" s="566"/>
      <c r="G397" s="420"/>
      <c r="H397" s="219"/>
    </row>
    <row r="398" spans="2:8" ht="93" customHeight="1">
      <c r="B398" s="511" t="s">
        <v>343</v>
      </c>
      <c r="C398" s="519" t="s">
        <v>265</v>
      </c>
      <c r="D398" s="515" t="s">
        <v>70</v>
      </c>
      <c r="E398" s="520">
        <v>1</v>
      </c>
      <c r="F398" s="572"/>
      <c r="G398" s="518"/>
      <c r="H398" s="14"/>
    </row>
    <row r="399" spans="2:8" ht="12.75" customHeight="1">
      <c r="B399" s="191"/>
      <c r="C399" s="325" t="s">
        <v>169</v>
      </c>
      <c r="D399" s="53"/>
      <c r="E399" s="278"/>
      <c r="F399" s="566"/>
      <c r="G399" s="420"/>
      <c r="H399" s="219"/>
    </row>
    <row r="400" spans="2:8" s="290" customFormat="1">
      <c r="B400" s="197" t="s">
        <v>344</v>
      </c>
      <c r="C400" s="269" t="s">
        <v>345</v>
      </c>
      <c r="D400" s="107" t="s">
        <v>51</v>
      </c>
      <c r="E400" s="553">
        <v>0.2</v>
      </c>
      <c r="F400" s="630"/>
      <c r="G400" s="711"/>
    </row>
    <row r="401" spans="2:8">
      <c r="B401" s="191"/>
      <c r="C401" s="325" t="s">
        <v>25</v>
      </c>
      <c r="D401" s="53"/>
      <c r="E401" s="278"/>
      <c r="F401" s="631"/>
      <c r="G401" s="667"/>
      <c r="H401" s="219"/>
    </row>
    <row r="402" spans="2:8" ht="38.25">
      <c r="B402" s="511" t="s">
        <v>346</v>
      </c>
      <c r="C402" s="519" t="s">
        <v>269</v>
      </c>
      <c r="D402" s="515" t="s">
        <v>31</v>
      </c>
      <c r="E402" s="514">
        <v>4</v>
      </c>
      <c r="F402" s="632"/>
      <c r="G402" s="712"/>
      <c r="H402" s="14"/>
    </row>
    <row r="403" spans="2:8" ht="13.5" customHeight="1">
      <c r="B403" s="191"/>
      <c r="C403" s="325" t="s">
        <v>169</v>
      </c>
      <c r="D403" s="53"/>
      <c r="E403" s="278"/>
      <c r="F403" s="631"/>
      <c r="G403" s="667"/>
      <c r="H403" s="219"/>
    </row>
    <row r="404" spans="2:8" s="290" customFormat="1">
      <c r="B404" s="197" t="s">
        <v>347</v>
      </c>
      <c r="C404" s="104" t="s">
        <v>348</v>
      </c>
      <c r="D404" s="107" t="s">
        <v>51</v>
      </c>
      <c r="E404" s="553">
        <v>0.2</v>
      </c>
      <c r="F404" s="630"/>
      <c r="G404" s="711"/>
    </row>
    <row r="405" spans="2:8" ht="12.75" customHeight="1">
      <c r="B405" s="191"/>
      <c r="C405" s="325" t="s">
        <v>25</v>
      </c>
      <c r="D405" s="53"/>
      <c r="E405" s="278"/>
      <c r="F405" s="631"/>
      <c r="G405" s="667"/>
      <c r="H405" s="219"/>
    </row>
    <row r="406" spans="2:8" ht="27.75" customHeight="1">
      <c r="B406" s="317" t="s">
        <v>349</v>
      </c>
      <c r="C406" s="318" t="s">
        <v>350</v>
      </c>
      <c r="D406" s="321"/>
      <c r="E406" s="320"/>
      <c r="F406" s="633"/>
      <c r="G406" s="713"/>
      <c r="H406" s="14"/>
    </row>
    <row r="407" spans="2:8" ht="3" customHeight="1">
      <c r="B407" s="191"/>
      <c r="C407" s="325"/>
      <c r="D407" s="53"/>
      <c r="E407" s="278"/>
      <c r="F407" s="631"/>
      <c r="G407" s="667"/>
      <c r="H407" s="219"/>
    </row>
    <row r="408" spans="2:8" ht="25.5">
      <c r="B408" s="511" t="s">
        <v>351</v>
      </c>
      <c r="C408" s="519" t="s">
        <v>352</v>
      </c>
      <c r="D408" s="515" t="s">
        <v>31</v>
      </c>
      <c r="E408" s="514">
        <v>2</v>
      </c>
      <c r="F408" s="632"/>
      <c r="G408" s="712"/>
      <c r="H408" s="14"/>
    </row>
    <row r="409" spans="2:8" ht="3" customHeight="1">
      <c r="B409" s="191"/>
      <c r="C409" s="325"/>
      <c r="D409" s="53"/>
      <c r="E409" s="278"/>
      <c r="F409" s="631"/>
      <c r="G409" s="667"/>
      <c r="H409" s="219"/>
    </row>
    <row r="410" spans="2:8" ht="25.5">
      <c r="B410" s="511" t="s">
        <v>353</v>
      </c>
      <c r="C410" s="519" t="s">
        <v>354</v>
      </c>
      <c r="D410" s="515" t="s">
        <v>31</v>
      </c>
      <c r="E410" s="514">
        <v>4</v>
      </c>
      <c r="F410" s="632"/>
      <c r="G410" s="712"/>
      <c r="H410" s="14"/>
    </row>
    <row r="411" spans="2:8">
      <c r="B411" s="191"/>
      <c r="C411" s="325" t="s">
        <v>169</v>
      </c>
      <c r="D411" s="53"/>
      <c r="E411" s="278"/>
      <c r="F411" s="631"/>
      <c r="G411" s="667"/>
      <c r="H411" s="219"/>
    </row>
    <row r="412" spans="2:8" ht="25.5">
      <c r="B412" s="197" t="s">
        <v>355</v>
      </c>
      <c r="C412" s="104" t="s">
        <v>356</v>
      </c>
      <c r="D412" s="107" t="s">
        <v>31</v>
      </c>
      <c r="E412" s="281">
        <v>1</v>
      </c>
      <c r="F412" s="630"/>
      <c r="G412" s="711"/>
      <c r="H412" s="14"/>
    </row>
    <row r="413" spans="2:8">
      <c r="B413" s="191"/>
      <c r="C413" s="325" t="s">
        <v>25</v>
      </c>
      <c r="D413" s="53"/>
      <c r="E413" s="278"/>
      <c r="F413" s="631"/>
      <c r="G413" s="667"/>
      <c r="H413" s="219"/>
    </row>
    <row r="414" spans="2:8" ht="38.25">
      <c r="B414" s="511" t="s">
        <v>357</v>
      </c>
      <c r="C414" s="519" t="s">
        <v>269</v>
      </c>
      <c r="D414" s="515" t="s">
        <v>31</v>
      </c>
      <c r="E414" s="514">
        <v>2</v>
      </c>
      <c r="F414" s="632"/>
      <c r="G414" s="712"/>
      <c r="H414" s="14"/>
    </row>
    <row r="415" spans="2:8" ht="13.5" customHeight="1">
      <c r="B415" s="191"/>
      <c r="C415" s="325" t="s">
        <v>169</v>
      </c>
      <c r="D415" s="53"/>
      <c r="E415" s="278"/>
      <c r="F415" s="631"/>
      <c r="G415" s="667"/>
      <c r="H415" s="219"/>
    </row>
    <row r="416" spans="2:8" s="290" customFormat="1">
      <c r="B416" s="197" t="s">
        <v>358</v>
      </c>
      <c r="C416" s="269" t="s">
        <v>359</v>
      </c>
      <c r="D416" s="107" t="s">
        <v>51</v>
      </c>
      <c r="E416" s="553">
        <v>0.2</v>
      </c>
      <c r="F416" s="630"/>
      <c r="G416" s="711"/>
    </row>
    <row r="417" spans="2:8" ht="3" customHeight="1">
      <c r="B417" s="191"/>
      <c r="C417" s="325"/>
      <c r="D417" s="53"/>
      <c r="E417" s="278"/>
      <c r="F417" s="631"/>
      <c r="G417" s="667"/>
      <c r="H417" s="219"/>
    </row>
    <row r="418" spans="2:8" ht="25.5">
      <c r="B418" s="317" t="s">
        <v>360</v>
      </c>
      <c r="C418" s="318" t="s">
        <v>361</v>
      </c>
      <c r="D418" s="321"/>
      <c r="E418" s="320"/>
      <c r="F418" s="633"/>
      <c r="G418" s="713"/>
      <c r="H418" s="14"/>
    </row>
    <row r="419" spans="2:8" ht="4.5" customHeight="1">
      <c r="B419" s="191"/>
      <c r="C419" s="325"/>
      <c r="D419" s="53"/>
      <c r="E419" s="278"/>
      <c r="F419" s="631"/>
      <c r="G419" s="667"/>
      <c r="H419" s="219"/>
    </row>
    <row r="420" spans="2:8">
      <c r="B420" s="511" t="s">
        <v>362</v>
      </c>
      <c r="C420" s="519" t="s">
        <v>363</v>
      </c>
      <c r="D420" s="515" t="s">
        <v>31</v>
      </c>
      <c r="E420" s="514">
        <v>2</v>
      </c>
      <c r="F420" s="632"/>
      <c r="G420" s="712"/>
      <c r="H420" s="14"/>
    </row>
    <row r="421" spans="2:8">
      <c r="B421" s="191"/>
      <c r="C421" s="325" t="s">
        <v>224</v>
      </c>
      <c r="D421" s="53"/>
      <c r="E421" s="278"/>
      <c r="F421" s="631"/>
      <c r="G421" s="667"/>
      <c r="H421" s="219"/>
    </row>
    <row r="422" spans="2:8">
      <c r="B422" s="197" t="s">
        <v>364</v>
      </c>
      <c r="C422" s="104" t="s">
        <v>363</v>
      </c>
      <c r="D422" s="107" t="s">
        <v>31</v>
      </c>
      <c r="E422" s="281">
        <v>1</v>
      </c>
      <c r="F422" s="630"/>
      <c r="G422" s="711"/>
      <c r="H422" s="14"/>
    </row>
    <row r="423" spans="2:8">
      <c r="B423" s="191"/>
      <c r="C423" s="325" t="s">
        <v>25</v>
      </c>
      <c r="D423" s="53"/>
      <c r="E423" s="278"/>
      <c r="F423" s="631"/>
      <c r="G423" s="667"/>
      <c r="H423" s="219"/>
    </row>
    <row r="424" spans="2:8" ht="104.25" customHeight="1">
      <c r="B424" s="511" t="s">
        <v>365</v>
      </c>
      <c r="C424" s="519" t="s">
        <v>366</v>
      </c>
      <c r="D424" s="515" t="s">
        <v>31</v>
      </c>
      <c r="E424" s="520">
        <v>2</v>
      </c>
      <c r="F424" s="572"/>
      <c r="G424" s="518"/>
      <c r="H424" s="14"/>
    </row>
    <row r="425" spans="2:8" ht="13.5" customHeight="1">
      <c r="B425" s="191"/>
      <c r="C425" s="325" t="s">
        <v>169</v>
      </c>
      <c r="D425" s="53"/>
      <c r="E425" s="278"/>
      <c r="F425" s="566"/>
      <c r="G425" s="420"/>
      <c r="H425" s="219"/>
    </row>
    <row r="426" spans="2:8">
      <c r="B426" s="197" t="s">
        <v>367</v>
      </c>
      <c r="C426" s="269" t="s">
        <v>368</v>
      </c>
      <c r="D426" s="107" t="s">
        <v>51</v>
      </c>
      <c r="E426" s="553">
        <v>0.2</v>
      </c>
      <c r="F426" s="582"/>
      <c r="G426" s="428"/>
      <c r="H426" s="14"/>
    </row>
    <row r="427" spans="2:8" ht="12.75" customHeight="1">
      <c r="B427" s="191"/>
      <c r="C427" s="346" t="s">
        <v>25</v>
      </c>
      <c r="D427" s="53"/>
      <c r="E427" s="278"/>
      <c r="F427" s="566"/>
      <c r="G427" s="420"/>
      <c r="H427" s="219"/>
    </row>
    <row r="428" spans="2:8" ht="39.75" customHeight="1">
      <c r="B428" s="317" t="s">
        <v>369</v>
      </c>
      <c r="C428" s="348" t="s">
        <v>370</v>
      </c>
      <c r="D428" s="321" t="s">
        <v>70</v>
      </c>
      <c r="E428" s="320">
        <v>1</v>
      </c>
      <c r="F428" s="571"/>
      <c r="G428" s="427"/>
      <c r="H428" s="14"/>
    </row>
    <row r="429" spans="2:8" ht="4.5" customHeight="1">
      <c r="B429" s="191"/>
      <c r="C429" s="70"/>
      <c r="D429" s="53"/>
      <c r="E429" s="278"/>
      <c r="F429" s="600"/>
      <c r="G429" s="420"/>
      <c r="H429" s="219"/>
    </row>
    <row r="430" spans="2:8" ht="24.75" customHeight="1">
      <c r="B430" s="62"/>
      <c r="C430" s="63" t="s">
        <v>371</v>
      </c>
      <c r="D430" s="65"/>
      <c r="E430" s="276"/>
      <c r="F430" s="560"/>
      <c r="G430" s="422"/>
      <c r="H430" s="14"/>
    </row>
    <row r="431" spans="2:8" ht="4.5" customHeight="1">
      <c r="B431" s="191"/>
      <c r="C431" s="70"/>
      <c r="D431" s="53"/>
      <c r="E431" s="278"/>
      <c r="F431" s="600"/>
      <c r="G431" s="420"/>
      <c r="H431" s="219"/>
    </row>
    <row r="432" spans="2:8" ht="24.75" customHeight="1">
      <c r="B432" s="62"/>
      <c r="C432" s="63" t="s">
        <v>372</v>
      </c>
      <c r="D432" s="65"/>
      <c r="E432" s="276"/>
      <c r="F432" s="560"/>
      <c r="G432" s="422"/>
      <c r="H432" s="14"/>
    </row>
    <row r="433" spans="2:8" ht="4.5" customHeight="1">
      <c r="B433" s="191"/>
      <c r="C433" s="70"/>
      <c r="D433" s="53"/>
      <c r="E433" s="278"/>
      <c r="F433" s="600"/>
      <c r="G433" s="420"/>
      <c r="H433" s="219"/>
    </row>
    <row r="434" spans="2:8" ht="25.5">
      <c r="B434" s="62" t="s">
        <v>10</v>
      </c>
      <c r="C434" s="63" t="s">
        <v>373</v>
      </c>
      <c r="D434" s="65"/>
      <c r="E434" s="276"/>
      <c r="F434" s="599"/>
      <c r="G434" s="422"/>
      <c r="H434" s="14"/>
    </row>
    <row r="435" spans="2:8">
      <c r="B435" s="191"/>
      <c r="C435" s="325" t="s">
        <v>25</v>
      </c>
      <c r="D435" s="53"/>
      <c r="E435" s="278"/>
      <c r="F435" s="600"/>
      <c r="G435" s="420"/>
      <c r="H435" s="219"/>
    </row>
    <row r="436" spans="2:8">
      <c r="B436" s="317" t="s">
        <v>374</v>
      </c>
      <c r="C436" s="348" t="s">
        <v>375</v>
      </c>
      <c r="D436" s="379" t="s">
        <v>70</v>
      </c>
      <c r="E436" s="351">
        <v>1</v>
      </c>
      <c r="F436" s="607"/>
      <c r="G436" s="427"/>
      <c r="H436" s="14"/>
    </row>
    <row r="437" spans="2:8" ht="4.5" customHeight="1">
      <c r="B437" s="191"/>
      <c r="C437" s="349"/>
      <c r="D437" s="376"/>
      <c r="E437" s="352"/>
      <c r="F437" s="600"/>
      <c r="G437" s="420"/>
      <c r="H437" s="219"/>
    </row>
    <row r="438" spans="2:8" ht="25.5">
      <c r="B438" s="317" t="s">
        <v>376</v>
      </c>
      <c r="C438" s="348" t="s">
        <v>377</v>
      </c>
      <c r="D438" s="379" t="s">
        <v>31</v>
      </c>
      <c r="E438" s="351">
        <v>16</v>
      </c>
      <c r="F438" s="607"/>
      <c r="G438" s="427"/>
      <c r="H438" s="14"/>
    </row>
    <row r="439" spans="2:8">
      <c r="B439" s="191"/>
      <c r="C439" s="346" t="s">
        <v>169</v>
      </c>
      <c r="D439" s="376"/>
      <c r="E439" s="352"/>
      <c r="F439" s="600"/>
      <c r="G439" s="420"/>
      <c r="H439" s="219"/>
    </row>
    <row r="440" spans="2:8" ht="25.5">
      <c r="B440" s="197" t="s">
        <v>378</v>
      </c>
      <c r="C440" s="269" t="s">
        <v>377</v>
      </c>
      <c r="D440" s="546" t="s">
        <v>31</v>
      </c>
      <c r="E440" s="353">
        <v>4</v>
      </c>
      <c r="F440" s="619"/>
      <c r="G440" s="428"/>
      <c r="H440" s="14"/>
    </row>
    <row r="441" spans="2:8">
      <c r="B441" s="191"/>
      <c r="C441" s="346" t="s">
        <v>25</v>
      </c>
      <c r="D441" s="376"/>
      <c r="E441" s="352"/>
      <c r="F441" s="600"/>
      <c r="G441" s="420"/>
      <c r="H441" s="219"/>
    </row>
    <row r="442" spans="2:8">
      <c r="B442" s="317" t="s">
        <v>379</v>
      </c>
      <c r="C442" s="348" t="s">
        <v>380</v>
      </c>
      <c r="D442" s="379" t="s">
        <v>31</v>
      </c>
      <c r="E442" s="351">
        <v>6</v>
      </c>
      <c r="F442" s="607"/>
      <c r="G442" s="427"/>
      <c r="H442" s="14"/>
    </row>
    <row r="443" spans="2:8" ht="4.5" customHeight="1">
      <c r="B443" s="191"/>
      <c r="C443" s="349"/>
      <c r="D443" s="376"/>
      <c r="E443" s="352"/>
      <c r="F443" s="600"/>
      <c r="G443" s="420"/>
      <c r="H443" s="219"/>
    </row>
    <row r="444" spans="2:8" ht="25.5">
      <c r="B444" s="317" t="s">
        <v>381</v>
      </c>
      <c r="C444" s="348" t="s">
        <v>382</v>
      </c>
      <c r="D444" s="379" t="s">
        <v>70</v>
      </c>
      <c r="E444" s="351">
        <v>1</v>
      </c>
      <c r="F444" s="607"/>
      <c r="G444" s="427"/>
      <c r="H444" s="14"/>
    </row>
    <row r="445" spans="2:8" ht="4.5" customHeight="1">
      <c r="B445" s="191"/>
      <c r="C445" s="349"/>
      <c r="D445" s="376"/>
      <c r="E445" s="352"/>
      <c r="F445" s="600"/>
      <c r="G445" s="420"/>
      <c r="H445" s="219"/>
    </row>
    <row r="446" spans="2:8" ht="25.5">
      <c r="B446" s="317" t="s">
        <v>383</v>
      </c>
      <c r="C446" s="348" t="s">
        <v>384</v>
      </c>
      <c r="D446" s="379" t="s">
        <v>70</v>
      </c>
      <c r="E446" s="351">
        <v>1</v>
      </c>
      <c r="F446" s="607"/>
      <c r="G446" s="427"/>
      <c r="H446" s="14"/>
    </row>
    <row r="447" spans="2:8" ht="4.5" customHeight="1">
      <c r="B447" s="191"/>
      <c r="C447" s="349"/>
      <c r="D447" s="376"/>
      <c r="E447" s="352"/>
      <c r="F447" s="600"/>
      <c r="G447" s="420"/>
      <c r="H447" s="219"/>
    </row>
    <row r="448" spans="2:8" ht="35.25" customHeight="1">
      <c r="B448" s="317" t="s">
        <v>385</v>
      </c>
      <c r="C448" s="348" t="s">
        <v>386</v>
      </c>
      <c r="D448" s="379" t="s">
        <v>70</v>
      </c>
      <c r="E448" s="351">
        <v>1</v>
      </c>
      <c r="F448" s="607"/>
      <c r="G448" s="427"/>
      <c r="H448" s="14"/>
    </row>
    <row r="449" spans="2:8" ht="4.5" customHeight="1">
      <c r="B449" s="191"/>
      <c r="C449" s="349"/>
      <c r="D449" s="376"/>
      <c r="E449" s="352"/>
      <c r="F449" s="600"/>
      <c r="G449" s="420"/>
      <c r="H449" s="219"/>
    </row>
    <row r="450" spans="2:8" ht="48" customHeight="1">
      <c r="B450" s="317" t="s">
        <v>387</v>
      </c>
      <c r="C450" s="348" t="s">
        <v>388</v>
      </c>
      <c r="D450" s="379" t="s">
        <v>70</v>
      </c>
      <c r="E450" s="351">
        <v>1</v>
      </c>
      <c r="F450" s="607"/>
      <c r="G450" s="427"/>
      <c r="H450" s="14"/>
    </row>
    <row r="451" spans="2:8">
      <c r="B451" s="191"/>
      <c r="C451" s="346" t="s">
        <v>169</v>
      </c>
      <c r="D451" s="376"/>
      <c r="E451" s="352"/>
      <c r="F451" s="600"/>
      <c r="G451" s="420"/>
      <c r="H451" s="219"/>
    </row>
    <row r="452" spans="2:8" ht="25.5">
      <c r="B452" s="197" t="s">
        <v>389</v>
      </c>
      <c r="C452" s="269" t="s">
        <v>390</v>
      </c>
      <c r="D452" s="546" t="s">
        <v>51</v>
      </c>
      <c r="E452" s="555">
        <v>0.2</v>
      </c>
      <c r="F452" s="619"/>
      <c r="G452" s="428"/>
      <c r="H452" s="14"/>
    </row>
    <row r="453" spans="2:8">
      <c r="B453" s="191"/>
      <c r="C453" s="346" t="s">
        <v>25</v>
      </c>
      <c r="D453" s="376"/>
      <c r="E453" s="352"/>
      <c r="F453" s="600"/>
      <c r="G453" s="420"/>
      <c r="H453" s="219"/>
    </row>
    <row r="454" spans="2:8" ht="15.75" customHeight="1">
      <c r="B454" s="317" t="s">
        <v>391</v>
      </c>
      <c r="C454" s="348" t="s">
        <v>392</v>
      </c>
      <c r="D454" s="379" t="s">
        <v>31</v>
      </c>
      <c r="E454" s="351">
        <v>2</v>
      </c>
      <c r="F454" s="607"/>
      <c r="G454" s="427"/>
      <c r="H454" s="14"/>
    </row>
    <row r="455" spans="2:8" ht="4.5" customHeight="1">
      <c r="B455" s="191"/>
      <c r="C455" s="349"/>
      <c r="D455" s="376"/>
      <c r="E455" s="352"/>
      <c r="F455" s="600"/>
      <c r="G455" s="420"/>
      <c r="H455" s="219"/>
    </row>
    <row r="456" spans="2:8" ht="25.5">
      <c r="B456" s="317" t="s">
        <v>393</v>
      </c>
      <c r="C456" s="348" t="s">
        <v>394</v>
      </c>
      <c r="D456" s="379" t="s">
        <v>70</v>
      </c>
      <c r="E456" s="351">
        <v>2</v>
      </c>
      <c r="F456" s="607"/>
      <c r="G456" s="427"/>
      <c r="H456" s="14"/>
    </row>
    <row r="457" spans="2:8" ht="4.5" customHeight="1">
      <c r="B457" s="191"/>
      <c r="C457" s="349"/>
      <c r="D457" s="376"/>
      <c r="E457" s="352"/>
      <c r="F457" s="600"/>
      <c r="G457" s="420"/>
      <c r="H457" s="219"/>
    </row>
    <row r="458" spans="2:8" ht="21" customHeight="1">
      <c r="B458" s="317" t="s">
        <v>395</v>
      </c>
      <c r="C458" s="348" t="s">
        <v>396</v>
      </c>
      <c r="D458" s="379" t="s">
        <v>31</v>
      </c>
      <c r="E458" s="351">
        <v>1</v>
      </c>
      <c r="F458" s="607"/>
      <c r="G458" s="427"/>
      <c r="H458" s="14"/>
    </row>
    <row r="459" spans="2:8" ht="4.5" customHeight="1">
      <c r="B459" s="191"/>
      <c r="C459" s="349"/>
      <c r="D459" s="376"/>
      <c r="E459" s="352"/>
      <c r="F459" s="600"/>
      <c r="G459" s="420"/>
      <c r="H459" s="219"/>
    </row>
    <row r="460" spans="2:8" ht="25.5">
      <c r="B460" s="317" t="s">
        <v>397</v>
      </c>
      <c r="C460" s="348" t="s">
        <v>398</v>
      </c>
      <c r="D460" s="379" t="s">
        <v>31</v>
      </c>
      <c r="E460" s="351">
        <v>2</v>
      </c>
      <c r="F460" s="607"/>
      <c r="G460" s="427"/>
      <c r="H460" s="14"/>
    </row>
    <row r="461" spans="2:8" ht="4.5" customHeight="1">
      <c r="B461" s="191"/>
      <c r="C461" s="349"/>
      <c r="D461" s="376"/>
      <c r="E461" s="352"/>
      <c r="F461" s="600"/>
      <c r="G461" s="420"/>
      <c r="H461" s="219"/>
    </row>
    <row r="462" spans="2:8" ht="35.25" customHeight="1">
      <c r="B462" s="317" t="s">
        <v>399</v>
      </c>
      <c r="C462" s="348" t="s">
        <v>400</v>
      </c>
      <c r="D462" s="379" t="s">
        <v>31</v>
      </c>
      <c r="E462" s="351">
        <v>1</v>
      </c>
      <c r="F462" s="607"/>
      <c r="G462" s="427"/>
      <c r="H462" s="14"/>
    </row>
    <row r="463" spans="2:8" ht="4.5" customHeight="1">
      <c r="B463" s="191"/>
      <c r="C463" s="349"/>
      <c r="D463" s="376"/>
      <c r="E463" s="352"/>
      <c r="F463" s="600"/>
      <c r="G463" s="420"/>
      <c r="H463" s="219"/>
    </row>
    <row r="464" spans="2:8">
      <c r="B464" s="317" t="s">
        <v>401</v>
      </c>
      <c r="C464" s="348" t="s">
        <v>402</v>
      </c>
      <c r="D464" s="379" t="s">
        <v>31</v>
      </c>
      <c r="E464" s="351">
        <v>1</v>
      </c>
      <c r="F464" s="607"/>
      <c r="G464" s="427"/>
      <c r="H464" s="14"/>
    </row>
    <row r="465" spans="2:10" ht="4.5" customHeight="1">
      <c r="B465" s="191"/>
      <c r="C465" s="349"/>
      <c r="D465" s="376"/>
      <c r="E465" s="352"/>
      <c r="F465" s="600"/>
      <c r="G465" s="420"/>
      <c r="H465" s="219"/>
    </row>
    <row r="466" spans="2:10">
      <c r="B466" s="317" t="s">
        <v>403</v>
      </c>
      <c r="C466" s="348" t="s">
        <v>404</v>
      </c>
      <c r="D466" s="379" t="s">
        <v>31</v>
      </c>
      <c r="E466" s="351">
        <v>1</v>
      </c>
      <c r="F466" s="607"/>
      <c r="G466" s="427"/>
      <c r="H466" s="14"/>
    </row>
    <row r="467" spans="2:10" ht="4.5" customHeight="1">
      <c r="B467" s="191"/>
      <c r="C467" s="349"/>
      <c r="D467" s="376"/>
      <c r="E467" s="352"/>
      <c r="F467" s="600"/>
      <c r="G467" s="420"/>
      <c r="H467" s="219"/>
    </row>
    <row r="468" spans="2:10">
      <c r="B468" s="317" t="s">
        <v>405</v>
      </c>
      <c r="C468" s="348" t="s">
        <v>406</v>
      </c>
      <c r="D468" s="379" t="s">
        <v>31</v>
      </c>
      <c r="E468" s="351">
        <v>1</v>
      </c>
      <c r="F468" s="607"/>
      <c r="G468" s="427"/>
      <c r="H468" s="14"/>
    </row>
    <row r="469" spans="2:10" ht="4.5" customHeight="1">
      <c r="B469" s="191"/>
      <c r="C469" s="70"/>
      <c r="D469" s="53"/>
      <c r="E469" s="278"/>
      <c r="F469" s="600"/>
      <c r="G469" s="420"/>
      <c r="H469" s="219"/>
    </row>
    <row r="470" spans="2:10" ht="24.75" customHeight="1">
      <c r="B470" s="62"/>
      <c r="C470" s="63" t="s">
        <v>407</v>
      </c>
      <c r="D470" s="65"/>
      <c r="E470" s="276"/>
      <c r="F470" s="560"/>
      <c r="G470" s="422"/>
      <c r="H470" s="14"/>
    </row>
    <row r="471" spans="2:10" ht="4.5" customHeight="1">
      <c r="B471" s="191"/>
      <c r="C471" s="70"/>
      <c r="D471" s="53"/>
      <c r="E471" s="278"/>
      <c r="F471" s="600"/>
      <c r="G471" s="420"/>
      <c r="H471" s="219"/>
    </row>
    <row r="472" spans="2:10" ht="24.75" customHeight="1">
      <c r="B472" s="62"/>
      <c r="C472" s="63" t="s">
        <v>408</v>
      </c>
      <c r="D472" s="65"/>
      <c r="E472" s="276"/>
      <c r="F472" s="560"/>
      <c r="G472" s="422"/>
      <c r="H472" s="14"/>
    </row>
    <row r="473" spans="2:10" ht="4.5" customHeight="1">
      <c r="B473" s="191"/>
      <c r="C473" s="70"/>
      <c r="D473" s="53"/>
      <c r="E473" s="278"/>
      <c r="F473" s="600"/>
      <c r="G473" s="420"/>
      <c r="H473" s="219"/>
    </row>
    <row r="474" spans="2:10" ht="46.5" customHeight="1">
      <c r="B474" s="62" t="s">
        <v>11</v>
      </c>
      <c r="C474" s="63" t="s">
        <v>409</v>
      </c>
      <c r="D474" s="65"/>
      <c r="E474" s="276"/>
      <c r="F474" s="599"/>
      <c r="G474" s="422"/>
      <c r="H474" s="14"/>
    </row>
    <row r="475" spans="2:10">
      <c r="B475" s="191"/>
      <c r="C475" s="325" t="s">
        <v>25</v>
      </c>
      <c r="D475" s="53"/>
      <c r="E475" s="278"/>
      <c r="F475" s="600"/>
      <c r="G475" s="420"/>
      <c r="H475" s="219"/>
    </row>
    <row r="476" spans="2:10" ht="38.25">
      <c r="B476" s="317" t="s">
        <v>411</v>
      </c>
      <c r="C476" s="318" t="s">
        <v>412</v>
      </c>
      <c r="D476" s="321" t="s">
        <v>592</v>
      </c>
      <c r="E476" s="320">
        <v>2</v>
      </c>
      <c r="F476" s="607"/>
      <c r="G476" s="427"/>
      <c r="H476" s="14"/>
    </row>
    <row r="477" spans="2:10" s="1083" customFormat="1" ht="63.75">
      <c r="B477" s="317" t="s">
        <v>413</v>
      </c>
      <c r="C477" s="318" t="s">
        <v>414</v>
      </c>
      <c r="D477" s="321" t="s">
        <v>70</v>
      </c>
      <c r="E477" s="320">
        <v>1</v>
      </c>
      <c r="F477" s="607"/>
      <c r="G477" s="427"/>
      <c r="H477" s="14"/>
      <c r="I477" s="14"/>
      <c r="J477" s="14"/>
    </row>
    <row r="478" spans="2:10" ht="4.5" customHeight="1" thickBot="1">
      <c r="B478" s="191"/>
      <c r="C478" s="70"/>
      <c r="D478" s="53"/>
      <c r="E478" s="278"/>
      <c r="F478" s="600"/>
      <c r="G478" s="420"/>
      <c r="H478" s="219"/>
    </row>
    <row r="479" spans="2:10" ht="27" customHeight="1">
      <c r="B479" s="62"/>
      <c r="C479" s="63" t="s">
        <v>415</v>
      </c>
      <c r="D479" s="65"/>
      <c r="E479" s="276"/>
      <c r="F479" s="560"/>
      <c r="G479" s="422"/>
      <c r="H479" s="14"/>
    </row>
    <row r="480" spans="2:10" ht="4.5" customHeight="1">
      <c r="B480" s="191"/>
      <c r="C480" s="70"/>
      <c r="D480" s="53"/>
      <c r="E480" s="278"/>
      <c r="F480" s="600"/>
      <c r="G480" s="420"/>
      <c r="H480" s="219"/>
    </row>
    <row r="481" spans="2:8">
      <c r="B481" s="62" t="s">
        <v>416</v>
      </c>
      <c r="C481" s="63" t="s">
        <v>417</v>
      </c>
      <c r="D481" s="65"/>
      <c r="E481" s="276"/>
      <c r="F481" s="599"/>
      <c r="G481" s="422"/>
      <c r="H481" s="14"/>
    </row>
    <row r="482" spans="2:8">
      <c r="B482" s="191"/>
      <c r="C482" s="325" t="s">
        <v>25</v>
      </c>
      <c r="D482" s="53"/>
      <c r="E482" s="278"/>
      <c r="F482" s="600"/>
      <c r="G482" s="420"/>
      <c r="H482" s="219"/>
    </row>
    <row r="483" spans="2:8" ht="25.5">
      <c r="B483" s="317" t="s">
        <v>418</v>
      </c>
      <c r="C483" s="318" t="s">
        <v>419</v>
      </c>
      <c r="D483" s="341"/>
      <c r="E483" s="340"/>
      <c r="F483" s="607"/>
      <c r="G483" s="427"/>
      <c r="H483" s="14"/>
    </row>
    <row r="484" spans="2:8" ht="4.5" customHeight="1">
      <c r="B484" s="191"/>
      <c r="C484" s="70"/>
      <c r="D484" s="53"/>
      <c r="E484" s="278"/>
      <c r="F484" s="600"/>
      <c r="G484" s="420"/>
      <c r="H484" s="219"/>
    </row>
    <row r="485" spans="2:8" ht="25.5">
      <c r="B485" s="522" t="s">
        <v>420</v>
      </c>
      <c r="C485" s="523" t="s">
        <v>421</v>
      </c>
      <c r="D485" s="524" t="s">
        <v>31</v>
      </c>
      <c r="E485" s="524">
        <v>1</v>
      </c>
      <c r="F485" s="639"/>
      <c r="G485" s="714"/>
      <c r="H485" s="14"/>
    </row>
    <row r="486" spans="2:8" ht="4.5" customHeight="1">
      <c r="B486" s="191"/>
      <c r="C486" s="349"/>
      <c r="D486" s="376"/>
      <c r="E486" s="349"/>
      <c r="F486" s="640"/>
      <c r="G486" s="715"/>
      <c r="H486" s="219"/>
    </row>
    <row r="487" spans="2:8" s="305" customFormat="1" ht="25.5">
      <c r="B487" s="522" t="s">
        <v>422</v>
      </c>
      <c r="C487" s="523" t="s">
        <v>423</v>
      </c>
      <c r="D487" s="524" t="s">
        <v>31</v>
      </c>
      <c r="E487" s="524">
        <v>1</v>
      </c>
      <c r="F487" s="639"/>
      <c r="G487" s="714"/>
    </row>
    <row r="488" spans="2:8" ht="4.5" customHeight="1">
      <c r="B488" s="191"/>
      <c r="C488" s="349"/>
      <c r="D488" s="376"/>
      <c r="E488" s="349"/>
      <c r="F488" s="640"/>
      <c r="G488" s="715"/>
      <c r="H488" s="219"/>
    </row>
    <row r="489" spans="2:8">
      <c r="B489" s="522" t="s">
        <v>424</v>
      </c>
      <c r="C489" s="523" t="s">
        <v>425</v>
      </c>
      <c r="D489" s="524" t="s">
        <v>31</v>
      </c>
      <c r="E489" s="524">
        <v>3</v>
      </c>
      <c r="F489" s="639"/>
      <c r="G489" s="714"/>
      <c r="H489" s="14"/>
    </row>
    <row r="490" spans="2:8" ht="4.5" customHeight="1">
      <c r="B490" s="191"/>
      <c r="C490" s="349"/>
      <c r="D490" s="376"/>
      <c r="E490" s="349"/>
      <c r="F490" s="640"/>
      <c r="G490" s="715"/>
      <c r="H490" s="219"/>
    </row>
    <row r="491" spans="2:8">
      <c r="B491" s="522" t="s">
        <v>426</v>
      </c>
      <c r="C491" s="523" t="s">
        <v>427</v>
      </c>
      <c r="D491" s="524" t="s">
        <v>31</v>
      </c>
      <c r="E491" s="524">
        <v>6</v>
      </c>
      <c r="F491" s="639"/>
      <c r="G491" s="714"/>
      <c r="H491" s="14"/>
    </row>
    <row r="492" spans="2:8" ht="4.5" customHeight="1">
      <c r="B492" s="191"/>
      <c r="C492" s="349"/>
      <c r="D492" s="376"/>
      <c r="E492" s="349"/>
      <c r="F492" s="640"/>
      <c r="G492" s="715"/>
      <c r="H492" s="219"/>
    </row>
    <row r="493" spans="2:8">
      <c r="B493" s="522" t="s">
        <v>428</v>
      </c>
      <c r="C493" s="523" t="s">
        <v>429</v>
      </c>
      <c r="D493" s="524" t="s">
        <v>31</v>
      </c>
      <c r="E493" s="524">
        <v>2</v>
      </c>
      <c r="F493" s="639"/>
      <c r="G493" s="714"/>
      <c r="H493" s="14"/>
    </row>
    <row r="494" spans="2:8" ht="4.5" customHeight="1">
      <c r="B494" s="191"/>
      <c r="C494" s="349"/>
      <c r="D494" s="376"/>
      <c r="E494" s="349"/>
      <c r="F494" s="640"/>
      <c r="G494" s="715"/>
      <c r="H494" s="219"/>
    </row>
    <row r="495" spans="2:8">
      <c r="B495" s="522" t="s">
        <v>430</v>
      </c>
      <c r="C495" s="523" t="s">
        <v>431</v>
      </c>
      <c r="D495" s="524" t="s">
        <v>31</v>
      </c>
      <c r="E495" s="524">
        <v>1</v>
      </c>
      <c r="F495" s="639"/>
      <c r="G495" s="714"/>
      <c r="H495" s="14"/>
    </row>
    <row r="496" spans="2:8" ht="4.5" customHeight="1">
      <c r="B496" s="191"/>
      <c r="C496" s="349"/>
      <c r="D496" s="376"/>
      <c r="E496" s="349"/>
      <c r="F496" s="640"/>
      <c r="G496" s="715"/>
      <c r="H496" s="219"/>
    </row>
    <row r="497" spans="2:8">
      <c r="B497" s="522" t="s">
        <v>432</v>
      </c>
      <c r="C497" s="523" t="s">
        <v>433</v>
      </c>
      <c r="D497" s="524" t="s">
        <v>31</v>
      </c>
      <c r="E497" s="524">
        <v>1</v>
      </c>
      <c r="F497" s="639"/>
      <c r="G497" s="714"/>
      <c r="H497" s="14"/>
    </row>
    <row r="498" spans="2:8" ht="4.5" customHeight="1">
      <c r="B498" s="191"/>
      <c r="C498" s="349"/>
      <c r="D498" s="376"/>
      <c r="E498" s="349"/>
      <c r="F498" s="640"/>
      <c r="G498" s="715"/>
      <c r="H498" s="219"/>
    </row>
    <row r="499" spans="2:8">
      <c r="B499" s="522" t="s">
        <v>434</v>
      </c>
      <c r="C499" s="523" t="s">
        <v>435</v>
      </c>
      <c r="D499" s="524" t="s">
        <v>31</v>
      </c>
      <c r="E499" s="524">
        <v>1</v>
      </c>
      <c r="F499" s="639"/>
      <c r="G499" s="714"/>
      <c r="H499" s="14"/>
    </row>
    <row r="500" spans="2:8" ht="4.5" customHeight="1">
      <c r="B500" s="191"/>
      <c r="C500" s="349"/>
      <c r="D500" s="376"/>
      <c r="E500" s="349"/>
      <c r="F500" s="640"/>
      <c r="G500" s="715"/>
      <c r="H500" s="219"/>
    </row>
    <row r="501" spans="2:8">
      <c r="B501" s="522" t="s">
        <v>436</v>
      </c>
      <c r="C501" s="523" t="s">
        <v>437</v>
      </c>
      <c r="D501" s="524" t="s">
        <v>31</v>
      </c>
      <c r="E501" s="524">
        <v>1</v>
      </c>
      <c r="F501" s="639"/>
      <c r="G501" s="714"/>
      <c r="H501" s="14"/>
    </row>
    <row r="502" spans="2:8" ht="4.5" customHeight="1">
      <c r="B502" s="191"/>
      <c r="C502" s="349"/>
      <c r="D502" s="376"/>
      <c r="E502" s="349"/>
      <c r="F502" s="639"/>
      <c r="G502" s="715"/>
      <c r="H502" s="219"/>
    </row>
    <row r="503" spans="2:8" ht="41.25" customHeight="1">
      <c r="B503" s="522" t="s">
        <v>438</v>
      </c>
      <c r="C503" s="523" t="s">
        <v>439</v>
      </c>
      <c r="D503" s="524" t="s">
        <v>31</v>
      </c>
      <c r="E503" s="524">
        <v>6</v>
      </c>
      <c r="F503" s="714"/>
      <c r="G503" s="714"/>
      <c r="H503" s="14"/>
    </row>
    <row r="504" spans="2:8" ht="42" customHeight="1">
      <c r="B504" s="522" t="s">
        <v>440</v>
      </c>
      <c r="C504" s="523" t="s">
        <v>441</v>
      </c>
      <c r="D504" s="524" t="s">
        <v>31</v>
      </c>
      <c r="E504" s="524">
        <v>4</v>
      </c>
      <c r="F504" s="639"/>
      <c r="G504" s="714"/>
      <c r="H504" s="14"/>
    </row>
    <row r="505" spans="2:8">
      <c r="B505" s="191"/>
      <c r="C505" s="346" t="s">
        <v>169</v>
      </c>
      <c r="D505" s="376"/>
      <c r="E505" s="352"/>
      <c r="F505" s="640"/>
      <c r="G505" s="715"/>
      <c r="H505" s="219"/>
    </row>
    <row r="506" spans="2:8" ht="25.5">
      <c r="B506" s="304" t="s">
        <v>442</v>
      </c>
      <c r="C506" s="269" t="s">
        <v>731</v>
      </c>
      <c r="D506" s="353" t="s">
        <v>31</v>
      </c>
      <c r="E506" s="353">
        <v>1</v>
      </c>
      <c r="F506" s="641"/>
      <c r="G506" s="716"/>
      <c r="H506" s="14"/>
    </row>
    <row r="507" spans="2:8" s="17" customFormat="1" ht="14.1" customHeight="1">
      <c r="B507" s="191"/>
      <c r="C507" s="346" t="s">
        <v>25</v>
      </c>
      <c r="D507" s="88"/>
      <c r="E507" s="537"/>
      <c r="F507" s="635"/>
      <c r="G507" s="715"/>
    </row>
    <row r="508" spans="2:8" ht="45" customHeight="1">
      <c r="B508" s="317" t="s">
        <v>444</v>
      </c>
      <c r="C508" s="348" t="s">
        <v>445</v>
      </c>
      <c r="D508" s="351" t="s">
        <v>70</v>
      </c>
      <c r="E508" s="351">
        <v>1</v>
      </c>
      <c r="F508" s="637"/>
      <c r="G508" s="717"/>
      <c r="H508" s="342"/>
    </row>
    <row r="509" spans="2:8" ht="4.5" customHeight="1">
      <c r="B509" s="191"/>
      <c r="C509" s="346"/>
      <c r="D509" s="376"/>
      <c r="E509" s="352"/>
      <c r="F509" s="640"/>
      <c r="G509" s="715"/>
      <c r="H509" s="219"/>
    </row>
    <row r="510" spans="2:8" ht="38.25">
      <c r="B510" s="317" t="s">
        <v>446</v>
      </c>
      <c r="C510" s="348" t="s">
        <v>447</v>
      </c>
      <c r="D510" s="378"/>
      <c r="E510" s="377"/>
      <c r="F510" s="642"/>
      <c r="G510" s="717"/>
      <c r="H510" s="14"/>
    </row>
    <row r="511" spans="2:8" ht="4.5" customHeight="1">
      <c r="B511" s="191"/>
      <c r="C511" s="349"/>
      <c r="D511" s="376"/>
      <c r="E511" s="352"/>
      <c r="F511" s="640"/>
      <c r="G511" s="715"/>
      <c r="H511" s="219"/>
    </row>
    <row r="512" spans="2:8">
      <c r="B512" s="522" t="s">
        <v>448</v>
      </c>
      <c r="C512" s="523" t="s">
        <v>449</v>
      </c>
      <c r="D512" s="540" t="s">
        <v>31</v>
      </c>
      <c r="E512" s="524">
        <v>4</v>
      </c>
      <c r="F512" s="643"/>
      <c r="G512" s="714"/>
      <c r="H512" s="14"/>
    </row>
    <row r="513" spans="2:8" ht="4.5" customHeight="1">
      <c r="B513" s="191"/>
      <c r="C513" s="349"/>
      <c r="D513" s="376"/>
      <c r="E513" s="352"/>
      <c r="F513" s="640"/>
      <c r="G513" s="715"/>
      <c r="H513" s="219"/>
    </row>
    <row r="514" spans="2:8">
      <c r="B514" s="522" t="s">
        <v>450</v>
      </c>
      <c r="C514" s="523" t="s">
        <v>451</v>
      </c>
      <c r="D514" s="540" t="s">
        <v>70</v>
      </c>
      <c r="E514" s="524">
        <v>1</v>
      </c>
      <c r="F514" s="643"/>
      <c r="G514" s="714"/>
      <c r="H514" s="14"/>
    </row>
    <row r="515" spans="2:8" ht="4.5" customHeight="1">
      <c r="B515" s="191"/>
      <c r="C515" s="349"/>
      <c r="D515" s="376"/>
      <c r="E515" s="352"/>
      <c r="F515" s="640"/>
      <c r="G515" s="715"/>
      <c r="H515" s="219"/>
    </row>
    <row r="516" spans="2:8">
      <c r="B516" s="522" t="s">
        <v>452</v>
      </c>
      <c r="C516" s="523" t="s">
        <v>453</v>
      </c>
      <c r="D516" s="540" t="s">
        <v>70</v>
      </c>
      <c r="E516" s="524">
        <v>1</v>
      </c>
      <c r="F516" s="643"/>
      <c r="G516" s="714"/>
      <c r="H516" s="14"/>
    </row>
    <row r="517" spans="2:8" ht="4.5" customHeight="1">
      <c r="B517" s="191"/>
      <c r="C517" s="349"/>
      <c r="D517" s="376"/>
      <c r="E517" s="352"/>
      <c r="F517" s="640"/>
      <c r="G517" s="715"/>
      <c r="H517" s="219"/>
    </row>
    <row r="518" spans="2:8">
      <c r="B518" s="522" t="s">
        <v>454</v>
      </c>
      <c r="C518" s="523" t="s">
        <v>455</v>
      </c>
      <c r="D518" s="540" t="s">
        <v>31</v>
      </c>
      <c r="E518" s="524">
        <v>2</v>
      </c>
      <c r="F518" s="643"/>
      <c r="G518" s="714"/>
      <c r="H518" s="14"/>
    </row>
    <row r="519" spans="2:8">
      <c r="B519" s="191"/>
      <c r="C519" s="346" t="s">
        <v>169</v>
      </c>
      <c r="D519" s="376"/>
      <c r="E519" s="349"/>
      <c r="F519" s="640"/>
      <c r="G519" s="715"/>
      <c r="H519" s="219"/>
    </row>
    <row r="520" spans="2:8" ht="51">
      <c r="B520" s="304" t="s">
        <v>456</v>
      </c>
      <c r="C520" s="269" t="s">
        <v>457</v>
      </c>
      <c r="D520" s="353" t="s">
        <v>70</v>
      </c>
      <c r="E520" s="353">
        <v>1</v>
      </c>
      <c r="F520" s="641"/>
      <c r="G520" s="716"/>
      <c r="H520" s="14"/>
    </row>
    <row r="521" spans="2:8">
      <c r="B521" s="191"/>
      <c r="C521" s="346" t="s">
        <v>25</v>
      </c>
      <c r="D521" s="376"/>
      <c r="E521" s="352"/>
      <c r="F521" s="640"/>
      <c r="G521" s="715"/>
      <c r="H521" s="219"/>
    </row>
    <row r="522" spans="2:8" ht="33.75" customHeight="1">
      <c r="B522" s="317" t="s">
        <v>458</v>
      </c>
      <c r="C522" s="348" t="s">
        <v>459</v>
      </c>
      <c r="D522" s="379"/>
      <c r="E522" s="351"/>
      <c r="F522" s="642"/>
      <c r="G522" s="717"/>
      <c r="H522" s="14"/>
    </row>
    <row r="523" spans="2:8" ht="4.5" customHeight="1">
      <c r="B523" s="191"/>
      <c r="C523" s="349"/>
      <c r="D523" s="376"/>
      <c r="E523" s="352"/>
      <c r="F523" s="640"/>
      <c r="G523" s="715"/>
      <c r="H523" s="219"/>
    </row>
    <row r="524" spans="2:8" ht="42" customHeight="1">
      <c r="B524" s="522" t="s">
        <v>460</v>
      </c>
      <c r="C524" s="523" t="s">
        <v>461</v>
      </c>
      <c r="D524" s="540" t="s">
        <v>70</v>
      </c>
      <c r="E524" s="524">
        <v>1</v>
      </c>
      <c r="F524" s="643"/>
      <c r="G524" s="714"/>
      <c r="H524" s="14"/>
    </row>
    <row r="525" spans="2:8" ht="4.5" customHeight="1">
      <c r="B525" s="191"/>
      <c r="C525" s="349"/>
      <c r="D525" s="376"/>
      <c r="E525" s="352"/>
      <c r="F525" s="640"/>
      <c r="G525" s="715"/>
      <c r="H525" s="219"/>
    </row>
    <row r="526" spans="2:8" ht="42" customHeight="1">
      <c r="B526" s="522" t="s">
        <v>462</v>
      </c>
      <c r="C526" s="523" t="s">
        <v>463</v>
      </c>
      <c r="D526" s="540" t="s">
        <v>70</v>
      </c>
      <c r="E526" s="524">
        <v>1</v>
      </c>
      <c r="F526" s="643"/>
      <c r="G526" s="714"/>
      <c r="H526" s="14"/>
    </row>
    <row r="527" spans="2:8" ht="3.75" customHeight="1">
      <c r="B527" s="191"/>
      <c r="C527" s="346"/>
      <c r="D527" s="376"/>
      <c r="E527" s="352"/>
      <c r="F527" s="640"/>
      <c r="G527" s="715"/>
      <c r="H527" s="219"/>
    </row>
    <row r="528" spans="2:8" ht="32.25" customHeight="1">
      <c r="B528" s="317" t="s">
        <v>464</v>
      </c>
      <c r="C528" s="348" t="s">
        <v>732</v>
      </c>
      <c r="D528" s="379"/>
      <c r="E528" s="351"/>
      <c r="F528" s="642"/>
      <c r="G528" s="717"/>
      <c r="H528" s="14"/>
    </row>
    <row r="529" spans="2:8" ht="4.5" customHeight="1">
      <c r="B529" s="191"/>
      <c r="C529" s="349"/>
      <c r="D529" s="376"/>
      <c r="E529" s="352"/>
      <c r="F529" s="640"/>
      <c r="G529" s="715"/>
      <c r="H529" s="219"/>
    </row>
    <row r="530" spans="2:8" ht="38.25">
      <c r="B530" s="522" t="s">
        <v>466</v>
      </c>
      <c r="C530" s="523" t="s">
        <v>467</v>
      </c>
      <c r="D530" s="540" t="s">
        <v>70</v>
      </c>
      <c r="E530" s="524">
        <v>1</v>
      </c>
      <c r="F530" s="643"/>
      <c r="G530" s="714"/>
      <c r="H530" s="14"/>
    </row>
    <row r="531" spans="2:8" ht="4.5" customHeight="1">
      <c r="B531" s="191"/>
      <c r="C531" s="349"/>
      <c r="D531" s="376"/>
      <c r="E531" s="352"/>
      <c r="F531" s="640"/>
      <c r="G531" s="715"/>
      <c r="H531" s="219"/>
    </row>
    <row r="532" spans="2:8" ht="38.25">
      <c r="B532" s="522" t="s">
        <v>468</v>
      </c>
      <c r="C532" s="523" t="s">
        <v>469</v>
      </c>
      <c r="D532" s="540" t="s">
        <v>70</v>
      </c>
      <c r="E532" s="524">
        <v>1</v>
      </c>
      <c r="F532" s="643"/>
      <c r="G532" s="714"/>
      <c r="H532" s="14"/>
    </row>
    <row r="533" spans="2:8" ht="3.75" customHeight="1">
      <c r="B533" s="191"/>
      <c r="C533" s="346"/>
      <c r="D533" s="376"/>
      <c r="E533" s="352"/>
      <c r="F533" s="640"/>
      <c r="G533" s="715"/>
      <c r="H533" s="219"/>
    </row>
    <row r="534" spans="2:8" ht="30" customHeight="1">
      <c r="B534" s="317" t="s">
        <v>470</v>
      </c>
      <c r="C534" s="348" t="s">
        <v>471</v>
      </c>
      <c r="D534" s="379"/>
      <c r="E534" s="351"/>
      <c r="F534" s="642"/>
      <c r="G534" s="717"/>
      <c r="H534" s="14"/>
    </row>
    <row r="535" spans="2:8" ht="4.5" customHeight="1">
      <c r="B535" s="191"/>
      <c r="C535" s="349"/>
      <c r="D535" s="376"/>
      <c r="E535" s="352"/>
      <c r="F535" s="640"/>
      <c r="G535" s="715"/>
      <c r="H535" s="219"/>
    </row>
    <row r="536" spans="2:8" ht="40.5" customHeight="1">
      <c r="B536" s="522" t="s">
        <v>472</v>
      </c>
      <c r="C536" s="523" t="s">
        <v>473</v>
      </c>
      <c r="D536" s="540" t="s">
        <v>70</v>
      </c>
      <c r="E536" s="524">
        <v>1</v>
      </c>
      <c r="F536" s="643"/>
      <c r="G536" s="714"/>
      <c r="H536" s="14"/>
    </row>
    <row r="537" spans="2:8" ht="4.5" customHeight="1">
      <c r="B537" s="191"/>
      <c r="C537" s="349"/>
      <c r="D537" s="376"/>
      <c r="E537" s="352"/>
      <c r="F537" s="640"/>
      <c r="G537" s="715"/>
      <c r="H537" s="219"/>
    </row>
    <row r="538" spans="2:8" ht="44.25" customHeight="1">
      <c r="B538" s="522" t="s">
        <v>474</v>
      </c>
      <c r="C538" s="523" t="s">
        <v>475</v>
      </c>
      <c r="D538" s="540" t="s">
        <v>70</v>
      </c>
      <c r="E538" s="524">
        <v>1</v>
      </c>
      <c r="F538" s="643"/>
      <c r="G538" s="714"/>
      <c r="H538" s="14"/>
    </row>
    <row r="539" spans="2:8" ht="3.75" customHeight="1">
      <c r="B539" s="191"/>
      <c r="C539" s="346"/>
      <c r="D539" s="376"/>
      <c r="E539" s="352"/>
      <c r="F539" s="640"/>
      <c r="G539" s="715"/>
      <c r="H539" s="219"/>
    </row>
    <row r="540" spans="2:8" ht="42" customHeight="1">
      <c r="B540" s="317" t="s">
        <v>476</v>
      </c>
      <c r="C540" s="347" t="s">
        <v>477</v>
      </c>
      <c r="D540" s="379" t="s">
        <v>70</v>
      </c>
      <c r="E540" s="351">
        <v>1</v>
      </c>
      <c r="F540" s="642"/>
      <c r="G540" s="717"/>
      <c r="H540" s="14"/>
    </row>
    <row r="541" spans="2:8" ht="4.5" customHeight="1">
      <c r="B541" s="191"/>
      <c r="C541" s="380"/>
      <c r="D541" s="376"/>
      <c r="E541" s="352"/>
      <c r="F541" s="640"/>
      <c r="G541" s="715"/>
      <c r="H541" s="219"/>
    </row>
    <row r="542" spans="2:8" ht="25.5">
      <c r="B542" s="317" t="s">
        <v>478</v>
      </c>
      <c r="C542" s="347" t="s">
        <v>479</v>
      </c>
      <c r="D542" s="379" t="s">
        <v>70</v>
      </c>
      <c r="E542" s="351">
        <v>1</v>
      </c>
      <c r="F542" s="642"/>
      <c r="G542" s="717"/>
      <c r="H542" s="14"/>
    </row>
    <row r="543" spans="2:8" ht="4.5" customHeight="1">
      <c r="B543" s="191"/>
      <c r="C543" s="349"/>
      <c r="D543" s="376"/>
      <c r="E543" s="352"/>
      <c r="F543" s="640"/>
      <c r="G543" s="715"/>
      <c r="H543" s="219"/>
    </row>
    <row r="544" spans="2:8" ht="114.75">
      <c r="B544" s="317" t="s">
        <v>480</v>
      </c>
      <c r="C544" s="348" t="s">
        <v>733</v>
      </c>
      <c r="D544" s="379" t="s">
        <v>70</v>
      </c>
      <c r="E544" s="351">
        <v>1</v>
      </c>
      <c r="F544" s="642"/>
      <c r="G544" s="717"/>
      <c r="H544" s="14"/>
    </row>
    <row r="545" spans="2:8" ht="4.5" customHeight="1">
      <c r="B545" s="191"/>
      <c r="C545" s="349"/>
      <c r="D545" s="376"/>
      <c r="E545" s="352"/>
      <c r="F545" s="640"/>
      <c r="G545" s="715"/>
      <c r="H545" s="219"/>
    </row>
    <row r="546" spans="2:8" ht="76.5">
      <c r="B546" s="317" t="s">
        <v>482</v>
      </c>
      <c r="C546" s="348" t="s">
        <v>483</v>
      </c>
      <c r="D546" s="379" t="s">
        <v>70</v>
      </c>
      <c r="E546" s="351">
        <v>1</v>
      </c>
      <c r="F546" s="642"/>
      <c r="G546" s="717"/>
      <c r="H546" s="14"/>
    </row>
    <row r="547" spans="2:8" ht="4.5" customHeight="1">
      <c r="B547" s="191"/>
      <c r="C547" s="349"/>
      <c r="D547" s="376"/>
      <c r="E547" s="352"/>
      <c r="F547" s="640"/>
      <c r="G547" s="715"/>
      <c r="H547" s="219"/>
    </row>
    <row r="548" spans="2:8" ht="51">
      <c r="B548" s="317" t="s">
        <v>484</v>
      </c>
      <c r="C548" s="318" t="s">
        <v>485</v>
      </c>
      <c r="D548" s="378"/>
      <c r="E548" s="377"/>
      <c r="F548" s="642"/>
      <c r="G548" s="717"/>
      <c r="H548" s="14"/>
    </row>
    <row r="549" spans="2:8" ht="4.5" customHeight="1">
      <c r="B549" s="191"/>
      <c r="C549" s="349"/>
      <c r="D549" s="376"/>
      <c r="E549" s="352"/>
      <c r="F549" s="640"/>
      <c r="G549" s="715"/>
      <c r="H549" s="219"/>
    </row>
    <row r="550" spans="2:8" ht="25.5">
      <c r="B550" s="522" t="s">
        <v>486</v>
      </c>
      <c r="C550" s="523" t="s">
        <v>487</v>
      </c>
      <c r="D550" s="524" t="s">
        <v>178</v>
      </c>
      <c r="E550" s="514">
        <v>2</v>
      </c>
      <c r="F550" s="639"/>
      <c r="G550" s="714"/>
      <c r="H550" s="14"/>
    </row>
    <row r="551" spans="2:8" ht="4.5" customHeight="1">
      <c r="B551" s="191"/>
      <c r="C551" s="349"/>
      <c r="D551" s="376"/>
      <c r="E551" s="352"/>
      <c r="F551" s="640"/>
      <c r="G551" s="715"/>
      <c r="H551" s="219"/>
    </row>
    <row r="552" spans="2:8" ht="25.5">
      <c r="B552" s="522" t="s">
        <v>488</v>
      </c>
      <c r="C552" s="523" t="s">
        <v>489</v>
      </c>
      <c r="D552" s="524" t="s">
        <v>178</v>
      </c>
      <c r="E552" s="514">
        <v>5</v>
      </c>
      <c r="F552" s="639"/>
      <c r="G552" s="714"/>
      <c r="H552" s="14"/>
    </row>
    <row r="553" spans="2:8" ht="4.5" customHeight="1">
      <c r="B553" s="191"/>
      <c r="C553" s="349"/>
      <c r="D553" s="376"/>
      <c r="E553" s="352"/>
      <c r="F553" s="640"/>
      <c r="G553" s="715"/>
      <c r="H553" s="219"/>
    </row>
    <row r="554" spans="2:8">
      <c r="B554" s="522" t="s">
        <v>490</v>
      </c>
      <c r="C554" s="523" t="s">
        <v>491</v>
      </c>
      <c r="D554" s="524" t="s">
        <v>178</v>
      </c>
      <c r="E554" s="514">
        <v>5</v>
      </c>
      <c r="F554" s="639"/>
      <c r="G554" s="714"/>
      <c r="H554" s="14"/>
    </row>
    <row r="555" spans="2:8" ht="4.5" customHeight="1">
      <c r="B555" s="191"/>
      <c r="C555" s="349"/>
      <c r="D555" s="376"/>
      <c r="E555" s="352"/>
      <c r="F555" s="640"/>
      <c r="G555" s="715"/>
      <c r="H555" s="219"/>
    </row>
    <row r="556" spans="2:8">
      <c r="B556" s="522" t="s">
        <v>492</v>
      </c>
      <c r="C556" s="523" t="s">
        <v>493</v>
      </c>
      <c r="D556" s="524" t="s">
        <v>70</v>
      </c>
      <c r="E556" s="524">
        <v>1</v>
      </c>
      <c r="F556" s="639"/>
      <c r="G556" s="714"/>
      <c r="H556" s="14"/>
    </row>
    <row r="557" spans="2:8" ht="4.5" customHeight="1">
      <c r="B557" s="191"/>
      <c r="C557" s="349"/>
      <c r="D557" s="376"/>
      <c r="E557" s="352"/>
      <c r="F557" s="640"/>
      <c r="G557" s="715"/>
      <c r="H557" s="219"/>
    </row>
    <row r="558" spans="2:8" ht="25.5">
      <c r="B558" s="522" t="s">
        <v>494</v>
      </c>
      <c r="C558" s="530" t="s">
        <v>495</v>
      </c>
      <c r="D558" s="524" t="s">
        <v>70</v>
      </c>
      <c r="E558" s="524">
        <v>1</v>
      </c>
      <c r="F558" s="639"/>
      <c r="G558" s="714"/>
      <c r="H558" s="14"/>
    </row>
    <row r="559" spans="2:8" ht="4.5" customHeight="1">
      <c r="B559" s="191"/>
      <c r="C559" s="349"/>
      <c r="D559" s="376"/>
      <c r="E559" s="352"/>
      <c r="F559" s="640"/>
      <c r="G559" s="715"/>
      <c r="H559" s="219"/>
    </row>
    <row r="560" spans="2:8">
      <c r="B560" s="522" t="s">
        <v>496</v>
      </c>
      <c r="C560" s="530" t="s">
        <v>734</v>
      </c>
      <c r="D560" s="524" t="s">
        <v>70</v>
      </c>
      <c r="E560" s="524">
        <v>1</v>
      </c>
      <c r="F560" s="639"/>
      <c r="G560" s="714"/>
      <c r="H560" s="14"/>
    </row>
    <row r="561" spans="2:8" ht="4.5" customHeight="1">
      <c r="B561" s="191"/>
      <c r="C561" s="349"/>
      <c r="D561" s="376"/>
      <c r="E561" s="352"/>
      <c r="F561" s="640"/>
      <c r="G561" s="715"/>
      <c r="H561" s="219"/>
    </row>
    <row r="562" spans="2:8" ht="25.5">
      <c r="B562" s="522" t="s">
        <v>498</v>
      </c>
      <c r="C562" s="530" t="s">
        <v>499</v>
      </c>
      <c r="D562" s="524" t="s">
        <v>70</v>
      </c>
      <c r="E562" s="524">
        <v>1</v>
      </c>
      <c r="F562" s="639"/>
      <c r="G562" s="714"/>
      <c r="H562" s="14"/>
    </row>
    <row r="563" spans="2:8" ht="4.5" customHeight="1">
      <c r="B563" s="191"/>
      <c r="C563" s="349"/>
      <c r="D563" s="376"/>
      <c r="E563" s="352"/>
      <c r="F563" s="640"/>
      <c r="G563" s="715"/>
      <c r="H563" s="219"/>
    </row>
    <row r="564" spans="2:8">
      <c r="B564" s="522" t="s">
        <v>500</v>
      </c>
      <c r="C564" s="530" t="s">
        <v>501</v>
      </c>
      <c r="D564" s="524" t="s">
        <v>70</v>
      </c>
      <c r="E564" s="524">
        <v>1</v>
      </c>
      <c r="F564" s="639"/>
      <c r="G564" s="714"/>
      <c r="H564" s="14"/>
    </row>
    <row r="565" spans="2:8" ht="4.5" customHeight="1">
      <c r="B565" s="191"/>
      <c r="C565" s="349"/>
      <c r="D565" s="376"/>
      <c r="E565" s="352"/>
      <c r="F565" s="640"/>
      <c r="G565" s="715"/>
      <c r="H565" s="219"/>
    </row>
    <row r="566" spans="2:8" ht="25.5">
      <c r="B566" s="522" t="s">
        <v>502</v>
      </c>
      <c r="C566" s="530" t="s">
        <v>503</v>
      </c>
      <c r="D566" s="524" t="s">
        <v>70</v>
      </c>
      <c r="E566" s="524">
        <v>1</v>
      </c>
      <c r="F566" s="639"/>
      <c r="G566" s="714"/>
      <c r="H566" s="14"/>
    </row>
    <row r="567" spans="2:8" ht="4.5" customHeight="1">
      <c r="B567" s="191"/>
      <c r="C567" s="349"/>
      <c r="D567" s="376"/>
      <c r="E567" s="352"/>
      <c r="F567" s="640"/>
      <c r="G567" s="715"/>
      <c r="H567" s="219"/>
    </row>
    <row r="568" spans="2:8" ht="25.5">
      <c r="B568" s="522" t="s">
        <v>504</v>
      </c>
      <c r="C568" s="530" t="s">
        <v>505</v>
      </c>
      <c r="D568" s="524" t="s">
        <v>178</v>
      </c>
      <c r="E568" s="524">
        <v>3</v>
      </c>
      <c r="F568" s="639"/>
      <c r="G568" s="714"/>
      <c r="H568" s="14"/>
    </row>
    <row r="569" spans="2:8" ht="3" customHeight="1">
      <c r="B569" s="191"/>
      <c r="C569" s="346"/>
      <c r="D569" s="376"/>
      <c r="E569" s="352"/>
      <c r="F569" s="640"/>
      <c r="G569" s="715"/>
      <c r="H569" s="219"/>
    </row>
    <row r="570" spans="2:8" ht="38.25">
      <c r="B570" s="317" t="s">
        <v>506</v>
      </c>
      <c r="C570" s="348" t="s">
        <v>507</v>
      </c>
      <c r="D570" s="379"/>
      <c r="E570" s="351"/>
      <c r="F570" s="642"/>
      <c r="G570" s="717"/>
      <c r="H570" s="14"/>
    </row>
    <row r="571" spans="2:8" ht="4.5" customHeight="1">
      <c r="B571" s="191"/>
      <c r="C571" s="349"/>
      <c r="D571" s="376"/>
      <c r="E571" s="352"/>
      <c r="F571" s="640"/>
      <c r="G571" s="715"/>
      <c r="H571" s="219"/>
    </row>
    <row r="572" spans="2:8" ht="18.75" customHeight="1">
      <c r="B572" s="522" t="s">
        <v>508</v>
      </c>
      <c r="C572" s="523" t="s">
        <v>509</v>
      </c>
      <c r="D572" s="524" t="s">
        <v>70</v>
      </c>
      <c r="E572" s="524">
        <v>1</v>
      </c>
      <c r="F572" s="609"/>
      <c r="G572" s="714"/>
      <c r="H572" s="14"/>
    </row>
    <row r="573" spans="2:8" ht="4.5" customHeight="1">
      <c r="B573" s="191"/>
      <c r="C573" s="349"/>
      <c r="D573" s="376"/>
      <c r="E573" s="352"/>
      <c r="F573" s="600"/>
      <c r="G573" s="715"/>
      <c r="H573" s="219"/>
    </row>
    <row r="574" spans="2:8" ht="18.75" customHeight="1">
      <c r="B574" s="522" t="s">
        <v>510</v>
      </c>
      <c r="C574" s="523" t="s">
        <v>511</v>
      </c>
      <c r="D574" s="524" t="s">
        <v>31</v>
      </c>
      <c r="E574" s="524">
        <v>16</v>
      </c>
      <c r="F574" s="609"/>
      <c r="G574" s="714"/>
      <c r="H574" s="14"/>
    </row>
    <row r="575" spans="2:8" ht="4.5" customHeight="1">
      <c r="B575" s="191"/>
      <c r="C575" s="349"/>
      <c r="D575" s="376"/>
      <c r="E575" s="352"/>
      <c r="F575" s="640"/>
      <c r="G575" s="715"/>
      <c r="H575" s="219"/>
    </row>
    <row r="576" spans="2:8" ht="18.75" customHeight="1">
      <c r="B576" s="522" t="s">
        <v>512</v>
      </c>
      <c r="C576" s="523" t="s">
        <v>513</v>
      </c>
      <c r="D576" s="524" t="s">
        <v>70</v>
      </c>
      <c r="E576" s="524">
        <v>1</v>
      </c>
      <c r="F576" s="639"/>
      <c r="G576" s="714"/>
      <c r="H576" s="14"/>
    </row>
    <row r="577" spans="2:8" ht="4.5" customHeight="1">
      <c r="B577" s="191"/>
      <c r="C577" s="349"/>
      <c r="D577" s="376"/>
      <c r="E577" s="352"/>
      <c r="F577" s="640"/>
      <c r="G577" s="715"/>
      <c r="H577" s="219"/>
    </row>
    <row r="578" spans="2:8" ht="18.75" customHeight="1">
      <c r="B578" s="522" t="s">
        <v>514</v>
      </c>
      <c r="C578" s="523" t="s">
        <v>515</v>
      </c>
      <c r="D578" s="524" t="s">
        <v>70</v>
      </c>
      <c r="E578" s="524">
        <v>1</v>
      </c>
      <c r="F578" s="639"/>
      <c r="G578" s="714"/>
      <c r="H578" s="14"/>
    </row>
    <row r="579" spans="2:8" ht="4.5" customHeight="1">
      <c r="B579" s="191"/>
      <c r="C579" s="349"/>
      <c r="D579" s="376"/>
      <c r="E579" s="352"/>
      <c r="F579" s="640"/>
      <c r="G579" s="715"/>
      <c r="H579" s="219"/>
    </row>
    <row r="580" spans="2:8" ht="18.75" customHeight="1">
      <c r="B580" s="522" t="s">
        <v>516</v>
      </c>
      <c r="C580" s="523" t="s">
        <v>517</v>
      </c>
      <c r="D580" s="524" t="s">
        <v>70</v>
      </c>
      <c r="E580" s="524">
        <v>1</v>
      </c>
      <c r="F580" s="639"/>
      <c r="G580" s="714"/>
      <c r="H580" s="14"/>
    </row>
    <row r="581" spans="2:8">
      <c r="B581" s="191"/>
      <c r="C581" s="346" t="s">
        <v>25</v>
      </c>
      <c r="D581" s="376"/>
      <c r="E581" s="352"/>
      <c r="F581" s="640"/>
      <c r="G581" s="715"/>
      <c r="H581" s="219"/>
    </row>
    <row r="582" spans="2:8" ht="4.5" customHeight="1">
      <c r="B582" s="191"/>
      <c r="C582" s="70"/>
      <c r="D582" s="53"/>
      <c r="E582" s="278"/>
      <c r="F582" s="600"/>
      <c r="G582" s="420"/>
      <c r="H582" s="219"/>
    </row>
    <row r="583" spans="2:8" ht="24.75" customHeight="1">
      <c r="B583" s="62"/>
      <c r="C583" s="63" t="s">
        <v>518</v>
      </c>
      <c r="D583" s="65"/>
      <c r="E583" s="276"/>
      <c r="F583" s="560"/>
      <c r="G583" s="422"/>
      <c r="H583" s="14"/>
    </row>
    <row r="584" spans="2:8" ht="4.5" customHeight="1">
      <c r="B584" s="191"/>
      <c r="C584" s="70"/>
      <c r="D584" s="53"/>
      <c r="E584" s="278"/>
      <c r="F584" s="600"/>
      <c r="G584" s="420"/>
      <c r="H584" s="219"/>
    </row>
    <row r="585" spans="2:8" ht="24.75" customHeight="1">
      <c r="B585" s="62"/>
      <c r="C585" s="63" t="s">
        <v>519</v>
      </c>
      <c r="D585" s="65"/>
      <c r="E585" s="276"/>
      <c r="F585" s="560"/>
      <c r="G585" s="422"/>
      <c r="H585" s="14"/>
    </row>
    <row r="586" spans="2:8" ht="4.5" customHeight="1">
      <c r="B586" s="191"/>
      <c r="C586" s="70"/>
      <c r="D586" s="53"/>
      <c r="E586" s="278"/>
      <c r="F586" s="600"/>
      <c r="G586" s="420"/>
      <c r="H586" s="219"/>
    </row>
    <row r="587" spans="2:8" ht="24.75" customHeight="1">
      <c r="B587" s="62" t="s">
        <v>520</v>
      </c>
      <c r="C587" s="63" t="s">
        <v>521</v>
      </c>
      <c r="D587" s="65"/>
      <c r="E587" s="276"/>
      <c r="F587" s="599"/>
      <c r="G587" s="422"/>
      <c r="H587" s="14"/>
    </row>
    <row r="588" spans="2:8">
      <c r="B588" s="191"/>
      <c r="C588" s="325" t="s">
        <v>25</v>
      </c>
      <c r="D588" s="53"/>
      <c r="E588" s="278"/>
      <c r="F588" s="600"/>
      <c r="G588" s="420"/>
      <c r="H588" s="219"/>
    </row>
    <row r="589" spans="2:8" ht="63.75">
      <c r="B589" s="317" t="s">
        <v>522</v>
      </c>
      <c r="C589" s="347" t="s">
        <v>523</v>
      </c>
      <c r="D589" s="321" t="s">
        <v>70</v>
      </c>
      <c r="E589" s="351">
        <v>1</v>
      </c>
      <c r="F589" s="633"/>
      <c r="G589" s="427"/>
      <c r="H589" s="14"/>
    </row>
    <row r="590" spans="2:8">
      <c r="B590" s="191"/>
      <c r="C590" s="325" t="s">
        <v>169</v>
      </c>
      <c r="D590" s="53"/>
      <c r="E590" s="352"/>
      <c r="F590" s="631"/>
      <c r="G590" s="420"/>
      <c r="H590" s="219"/>
    </row>
    <row r="591" spans="2:8" s="290" customFormat="1">
      <c r="B591" s="197" t="s">
        <v>524</v>
      </c>
      <c r="C591" s="105" t="s">
        <v>525</v>
      </c>
      <c r="D591" s="107" t="s">
        <v>51</v>
      </c>
      <c r="E591" s="555">
        <v>0.1</v>
      </c>
      <c r="F591" s="630"/>
      <c r="G591" s="429"/>
    </row>
    <row r="592" spans="2:8">
      <c r="B592" s="191"/>
      <c r="C592" s="325" t="s">
        <v>25</v>
      </c>
      <c r="D592" s="53"/>
      <c r="E592" s="352"/>
      <c r="F592" s="631"/>
      <c r="G592" s="420"/>
      <c r="H592" s="219"/>
    </row>
    <row r="593" spans="2:8" ht="25.5">
      <c r="B593" s="317" t="s">
        <v>526</v>
      </c>
      <c r="C593" s="319" t="s">
        <v>527</v>
      </c>
      <c r="D593" s="321" t="s">
        <v>70</v>
      </c>
      <c r="E593" s="354">
        <v>1</v>
      </c>
      <c r="F593" s="633"/>
      <c r="G593" s="427"/>
      <c r="H593" s="14"/>
    </row>
    <row r="594" spans="2:8">
      <c r="B594" s="191"/>
      <c r="C594" s="325" t="s">
        <v>169</v>
      </c>
      <c r="D594" s="53"/>
      <c r="E594" s="352"/>
      <c r="F594" s="631"/>
      <c r="G594" s="420"/>
      <c r="H594" s="219"/>
    </row>
    <row r="595" spans="2:8" s="290" customFormat="1" ht="22.5" customHeight="1">
      <c r="B595" s="197" t="s">
        <v>528</v>
      </c>
      <c r="C595" s="105" t="s">
        <v>529</v>
      </c>
      <c r="D595" s="107" t="s">
        <v>51</v>
      </c>
      <c r="E595" s="555">
        <v>0.1</v>
      </c>
      <c r="F595" s="630"/>
      <c r="G595" s="429"/>
    </row>
    <row r="596" spans="2:8" ht="24" customHeight="1">
      <c r="B596" s="191"/>
      <c r="C596" s="325" t="s">
        <v>25</v>
      </c>
      <c r="D596" s="53"/>
      <c r="E596" s="352"/>
      <c r="F596" s="631"/>
      <c r="G596" s="420"/>
      <c r="H596" s="219"/>
    </row>
    <row r="597" spans="2:8" ht="63.75">
      <c r="B597" s="317" t="s">
        <v>530</v>
      </c>
      <c r="C597" s="319" t="s">
        <v>531</v>
      </c>
      <c r="D597" s="321" t="s">
        <v>70</v>
      </c>
      <c r="E597" s="351">
        <v>1</v>
      </c>
      <c r="F597" s="633"/>
      <c r="G597" s="427"/>
      <c r="H597" s="14"/>
    </row>
    <row r="598" spans="2:8">
      <c r="B598" s="191"/>
      <c r="C598" s="325" t="s">
        <v>169</v>
      </c>
      <c r="D598" s="53"/>
      <c r="E598" s="352"/>
      <c r="F598" s="631"/>
      <c r="G598" s="420"/>
      <c r="H598" s="219"/>
    </row>
    <row r="599" spans="2:8" s="290" customFormat="1">
      <c r="B599" s="197" t="s">
        <v>532</v>
      </c>
      <c r="C599" s="105" t="s">
        <v>533</v>
      </c>
      <c r="D599" s="107" t="s">
        <v>51</v>
      </c>
      <c r="E599" s="555">
        <v>0.1</v>
      </c>
      <c r="F599" s="630"/>
      <c r="G599" s="429"/>
    </row>
    <row r="600" spans="2:8" ht="4.5" customHeight="1">
      <c r="B600" s="191"/>
      <c r="C600" s="70"/>
      <c r="D600" s="53"/>
      <c r="E600" s="278"/>
      <c r="F600" s="600"/>
      <c r="G600" s="420"/>
      <c r="H600" s="219"/>
    </row>
    <row r="601" spans="2:8" ht="24.75" customHeight="1">
      <c r="B601" s="62"/>
      <c r="C601" s="63" t="s">
        <v>534</v>
      </c>
      <c r="D601" s="65"/>
      <c r="E601" s="276"/>
      <c r="F601" s="560"/>
      <c r="G601" s="422"/>
      <c r="H601" s="14"/>
    </row>
    <row r="602" spans="2:8" ht="4.5" customHeight="1">
      <c r="B602" s="191"/>
      <c r="C602" s="70"/>
      <c r="D602" s="53"/>
      <c r="E602" s="278"/>
      <c r="F602" s="600"/>
      <c r="G602" s="420"/>
      <c r="H602" s="219"/>
    </row>
    <row r="603" spans="2:8" ht="24.75" customHeight="1">
      <c r="B603" s="62"/>
      <c r="C603" s="63" t="s">
        <v>535</v>
      </c>
      <c r="D603" s="65"/>
      <c r="E603" s="276"/>
      <c r="F603" s="560"/>
      <c r="G603" s="422"/>
      <c r="H603" s="14"/>
    </row>
    <row r="604" spans="2:8" ht="4.5" customHeight="1">
      <c r="B604" s="191"/>
      <c r="C604" s="70"/>
      <c r="D604" s="53"/>
      <c r="E604" s="278"/>
      <c r="F604" s="600"/>
      <c r="G604" s="420"/>
      <c r="H604" s="219"/>
    </row>
    <row r="605" spans="2:8">
      <c r="B605" s="62" t="s">
        <v>536</v>
      </c>
      <c r="C605" s="63" t="s">
        <v>537</v>
      </c>
      <c r="D605" s="65"/>
      <c r="E605" s="276"/>
      <c r="F605" s="599"/>
      <c r="G605" s="422"/>
      <c r="H605" s="14"/>
    </row>
    <row r="606" spans="2:8" ht="4.5" customHeight="1">
      <c r="B606" s="191"/>
      <c r="C606" s="70"/>
      <c r="D606" s="53"/>
      <c r="E606" s="278"/>
      <c r="F606" s="600"/>
      <c r="G606" s="420"/>
      <c r="H606" s="219"/>
    </row>
    <row r="607" spans="2:8" ht="51">
      <c r="B607" s="190" t="s">
        <v>538</v>
      </c>
      <c r="C607" s="45" t="s">
        <v>539</v>
      </c>
      <c r="D607" s="43" t="s">
        <v>70</v>
      </c>
      <c r="E607" s="273">
        <v>1</v>
      </c>
      <c r="F607" s="601"/>
      <c r="G607" s="418"/>
      <c r="H607" s="14"/>
    </row>
    <row r="608" spans="2:8" ht="4.5" customHeight="1">
      <c r="B608" s="191"/>
      <c r="C608" s="70"/>
      <c r="D608" s="53"/>
      <c r="E608" s="278"/>
      <c r="F608" s="600"/>
      <c r="G608" s="420"/>
      <c r="H608" s="219"/>
    </row>
    <row r="609" spans="2:8" ht="54.75" customHeight="1">
      <c r="B609" s="190" t="s">
        <v>540</v>
      </c>
      <c r="C609" s="45" t="s">
        <v>541</v>
      </c>
      <c r="D609" s="43" t="s">
        <v>70</v>
      </c>
      <c r="E609" s="273">
        <v>1</v>
      </c>
      <c r="F609" s="601"/>
      <c r="G609" s="418"/>
      <c r="H609" s="14"/>
    </row>
    <row r="610" spans="2:8" ht="18" customHeight="1">
      <c r="B610" s="191"/>
      <c r="C610" s="70"/>
      <c r="D610" s="53"/>
      <c r="E610" s="278"/>
      <c r="F610" s="600"/>
      <c r="G610" s="420"/>
      <c r="H610" s="219"/>
    </row>
    <row r="611" spans="2:8" ht="24.75" customHeight="1">
      <c r="B611" s="62"/>
      <c r="C611" s="63" t="s">
        <v>542</v>
      </c>
      <c r="D611" s="65"/>
      <c r="E611" s="276"/>
      <c r="F611" s="560"/>
      <c r="G611" s="422"/>
      <c r="H611" s="14"/>
    </row>
    <row r="612" spans="2:8" ht="4.5" customHeight="1">
      <c r="B612" s="191"/>
      <c r="C612" s="70"/>
      <c r="D612" s="53"/>
      <c r="E612" s="278"/>
      <c r="F612" s="600"/>
      <c r="G612" s="420"/>
      <c r="H612" s="219"/>
    </row>
    <row r="613" spans="2:8" ht="27" customHeight="1">
      <c r="B613" s="62" t="s">
        <v>543</v>
      </c>
      <c r="C613" s="63" t="s">
        <v>544</v>
      </c>
      <c r="D613" s="65"/>
      <c r="E613" s="276"/>
      <c r="F613" s="599"/>
      <c r="G613" s="422"/>
      <c r="H613" s="14"/>
    </row>
    <row r="614" spans="2:8">
      <c r="B614" s="191"/>
      <c r="C614" s="325" t="s">
        <v>25</v>
      </c>
      <c r="D614" s="53"/>
      <c r="E614" s="278"/>
      <c r="F614" s="600"/>
      <c r="G614" s="420"/>
      <c r="H614" s="219"/>
    </row>
    <row r="615" spans="2:8" ht="25.5">
      <c r="B615" s="190" t="s">
        <v>545</v>
      </c>
      <c r="C615" s="47" t="s">
        <v>546</v>
      </c>
      <c r="D615" s="43" t="s">
        <v>70</v>
      </c>
      <c r="E615" s="273">
        <v>1</v>
      </c>
      <c r="F615" s="601"/>
      <c r="G615" s="418"/>
      <c r="H615" s="14"/>
    </row>
    <row r="616" spans="2:8">
      <c r="B616" s="191"/>
      <c r="C616" s="325" t="s">
        <v>169</v>
      </c>
      <c r="D616" s="53"/>
      <c r="E616" s="278"/>
      <c r="F616" s="600"/>
      <c r="G616" s="420"/>
      <c r="H616" s="219"/>
    </row>
    <row r="617" spans="2:8" ht="63.75">
      <c r="B617" s="309" t="s">
        <v>547</v>
      </c>
      <c r="C617" s="310" t="s">
        <v>548</v>
      </c>
      <c r="D617" s="313" t="s">
        <v>70</v>
      </c>
      <c r="E617" s="312" t="s">
        <v>549</v>
      </c>
      <c r="F617" s="638"/>
      <c r="G617" s="419"/>
      <c r="H617" s="219"/>
    </row>
    <row r="618" spans="2:8">
      <c r="B618" s="191"/>
      <c r="C618" s="325" t="s">
        <v>25</v>
      </c>
      <c r="D618" s="53"/>
      <c r="E618" s="278"/>
      <c r="F618" s="600"/>
      <c r="G618" s="420"/>
      <c r="H618" s="219"/>
    </row>
    <row r="619" spans="2:8" ht="56.25" customHeight="1">
      <c r="B619" s="190" t="s">
        <v>550</v>
      </c>
      <c r="C619" s="45" t="s">
        <v>551</v>
      </c>
      <c r="D619" s="43" t="s">
        <v>70</v>
      </c>
      <c r="E619" s="273">
        <v>1</v>
      </c>
      <c r="F619" s="601"/>
      <c r="G619" s="418"/>
      <c r="H619" s="14"/>
    </row>
    <row r="620" spans="2:8" ht="4.5" customHeight="1">
      <c r="B620" s="191"/>
      <c r="C620" s="70"/>
      <c r="D620" s="53"/>
      <c r="E620" s="278"/>
      <c r="F620" s="600"/>
      <c r="G620" s="420"/>
      <c r="H620" s="219"/>
    </row>
    <row r="621" spans="2:8" ht="38.25">
      <c r="B621" s="190" t="s">
        <v>552</v>
      </c>
      <c r="C621" s="45" t="s">
        <v>553</v>
      </c>
      <c r="D621" s="43" t="s">
        <v>31</v>
      </c>
      <c r="E621" s="273">
        <v>12</v>
      </c>
      <c r="F621" s="601"/>
      <c r="G621" s="418"/>
      <c r="H621" s="14"/>
    </row>
    <row r="622" spans="2:8">
      <c r="B622" s="191"/>
      <c r="C622" s="325" t="s">
        <v>169</v>
      </c>
      <c r="D622" s="53"/>
      <c r="E622" s="278"/>
      <c r="F622" s="600"/>
      <c r="G622" s="420"/>
      <c r="H622" s="219"/>
    </row>
    <row r="623" spans="2:8" ht="38.25">
      <c r="B623" s="309" t="s">
        <v>554</v>
      </c>
      <c r="C623" s="310" t="s">
        <v>555</v>
      </c>
      <c r="D623" s="313" t="s">
        <v>31</v>
      </c>
      <c r="E623" s="312">
        <v>1</v>
      </c>
      <c r="F623" s="638"/>
      <c r="G623" s="419"/>
      <c r="H623" s="219"/>
    </row>
    <row r="624" spans="2:8" ht="4.5" customHeight="1">
      <c r="B624" s="191"/>
      <c r="C624" s="70"/>
      <c r="D624" s="53"/>
      <c r="E624" s="278"/>
      <c r="F624" s="600"/>
      <c r="G624" s="420"/>
      <c r="H624" s="219"/>
    </row>
    <row r="625" spans="2:8" ht="23.25" customHeight="1">
      <c r="B625" s="62"/>
      <c r="C625" s="63" t="s">
        <v>556</v>
      </c>
      <c r="D625" s="65"/>
      <c r="E625" s="276"/>
      <c r="F625" s="560"/>
      <c r="G625" s="422"/>
      <c r="H625" s="14"/>
    </row>
    <row r="626" spans="2:8" ht="4.5" customHeight="1">
      <c r="B626" s="191"/>
      <c r="C626" s="70"/>
      <c r="D626" s="53"/>
      <c r="E626" s="278"/>
      <c r="F626" s="600"/>
      <c r="G626" s="420"/>
      <c r="H626" s="219"/>
    </row>
    <row r="627" spans="2:8" ht="23.25" customHeight="1">
      <c r="B627" s="62"/>
      <c r="C627" s="63" t="s">
        <v>557</v>
      </c>
      <c r="D627" s="65"/>
      <c r="E627" s="276"/>
      <c r="F627" s="560"/>
      <c r="G627" s="422"/>
      <c r="H627" s="14"/>
    </row>
    <row r="628" spans="2:8" ht="4.5" customHeight="1">
      <c r="B628" s="191"/>
      <c r="C628" s="70"/>
      <c r="D628" s="53"/>
      <c r="E628" s="278"/>
      <c r="F628" s="600"/>
      <c r="G628" s="420"/>
      <c r="H628" s="219"/>
    </row>
    <row r="629" spans="2:8" ht="24.75" customHeight="1">
      <c r="B629" s="62" t="s">
        <v>558</v>
      </c>
      <c r="C629" s="63" t="s">
        <v>559</v>
      </c>
      <c r="D629" s="65"/>
      <c r="E629" s="276"/>
      <c r="F629" s="599"/>
      <c r="G629" s="422"/>
      <c r="H629" s="14"/>
    </row>
    <row r="630" spans="2:8">
      <c r="B630" s="191"/>
      <c r="C630" s="325" t="s">
        <v>25</v>
      </c>
      <c r="D630" s="53"/>
      <c r="E630" s="278"/>
      <c r="F630" s="600"/>
      <c r="G630" s="420"/>
      <c r="H630" s="219"/>
    </row>
    <row r="631" spans="2:8" ht="51">
      <c r="B631" s="296" t="s">
        <v>560</v>
      </c>
      <c r="C631" s="297" t="s">
        <v>561</v>
      </c>
      <c r="D631" s="298" t="s">
        <v>70</v>
      </c>
      <c r="E631" s="557">
        <v>1</v>
      </c>
      <c r="F631" s="611"/>
      <c r="G631" s="430"/>
      <c r="H631" s="14"/>
    </row>
    <row r="632" spans="2:8" ht="4.5" customHeight="1">
      <c r="B632" s="191"/>
      <c r="C632" s="70"/>
      <c r="D632" s="53"/>
      <c r="E632" s="558"/>
      <c r="F632" s="600"/>
      <c r="G632" s="420"/>
      <c r="H632" s="219"/>
    </row>
    <row r="633" spans="2:8" ht="51">
      <c r="B633" s="296" t="s">
        <v>562</v>
      </c>
      <c r="C633" s="297" t="s">
        <v>563</v>
      </c>
      <c r="D633" s="298" t="s">
        <v>70</v>
      </c>
      <c r="E633" s="557">
        <v>1</v>
      </c>
      <c r="F633" s="611"/>
      <c r="G633" s="430"/>
      <c r="H633" s="14"/>
    </row>
    <row r="634" spans="2:8" ht="4.5" customHeight="1">
      <c r="B634" s="191"/>
      <c r="C634" s="70"/>
      <c r="D634" s="53"/>
      <c r="E634" s="558"/>
      <c r="F634" s="600"/>
      <c r="G634" s="420"/>
      <c r="H634" s="219"/>
    </row>
    <row r="635" spans="2:8" ht="51">
      <c r="B635" s="296" t="s">
        <v>564</v>
      </c>
      <c r="C635" s="297" t="s">
        <v>735</v>
      </c>
      <c r="D635" s="298" t="s">
        <v>70</v>
      </c>
      <c r="E635" s="557">
        <v>1</v>
      </c>
      <c r="F635" s="611"/>
      <c r="G635" s="430"/>
      <c r="H635" s="14"/>
    </row>
    <row r="636" spans="2:8" ht="4.5" customHeight="1">
      <c r="B636" s="191"/>
      <c r="C636" s="70"/>
      <c r="D636" s="53"/>
      <c r="E636" s="558"/>
      <c r="F636" s="600"/>
      <c r="G636" s="420"/>
      <c r="H636" s="219"/>
    </row>
    <row r="637" spans="2:8" ht="51">
      <c r="B637" s="296" t="s">
        <v>566</v>
      </c>
      <c r="C637" s="297" t="s">
        <v>736</v>
      </c>
      <c r="D637" s="298" t="s">
        <v>70</v>
      </c>
      <c r="E637" s="557">
        <v>1</v>
      </c>
      <c r="F637" s="611"/>
      <c r="G637" s="430"/>
      <c r="H637" s="14"/>
    </row>
    <row r="638" spans="2:8" ht="4.5" customHeight="1">
      <c r="B638" s="191"/>
      <c r="C638" s="70"/>
      <c r="D638" s="53"/>
      <c r="E638" s="558"/>
      <c r="F638" s="600"/>
      <c r="G638" s="420"/>
      <c r="H638" s="219"/>
    </row>
    <row r="639" spans="2:8" ht="38.25">
      <c r="B639" s="296" t="s">
        <v>568</v>
      </c>
      <c r="C639" s="297" t="s">
        <v>569</v>
      </c>
      <c r="D639" s="298" t="s">
        <v>70</v>
      </c>
      <c r="E639" s="557">
        <v>1</v>
      </c>
      <c r="F639" s="611"/>
      <c r="G639" s="430"/>
      <c r="H639" s="14"/>
    </row>
    <row r="640" spans="2:8" ht="4.5" customHeight="1">
      <c r="B640" s="191"/>
      <c r="C640" s="70"/>
      <c r="D640" s="53"/>
      <c r="E640" s="278"/>
      <c r="F640" s="600"/>
      <c r="G640" s="420"/>
      <c r="H640" s="219"/>
    </row>
    <row r="641" spans="2:8" ht="22.5" customHeight="1">
      <c r="B641" s="62"/>
      <c r="C641" s="63" t="s">
        <v>570</v>
      </c>
      <c r="D641" s="65"/>
      <c r="E641" s="276"/>
      <c r="F641" s="560"/>
      <c r="G641" s="422"/>
      <c r="H641" s="14"/>
    </row>
    <row r="642" spans="2:8" ht="4.5" customHeight="1">
      <c r="B642" s="191"/>
      <c r="C642" s="70"/>
      <c r="D642" s="53"/>
      <c r="E642" s="278"/>
      <c r="F642" s="600"/>
      <c r="G642" s="420"/>
      <c r="H642" s="219"/>
    </row>
    <row r="643" spans="2:8" ht="27.75" customHeight="1">
      <c r="B643" s="62" t="s">
        <v>571</v>
      </c>
      <c r="C643" s="63" t="s">
        <v>572</v>
      </c>
      <c r="D643" s="65"/>
      <c r="E643" s="276"/>
      <c r="F643" s="599"/>
      <c r="G643" s="422"/>
      <c r="H643" s="14"/>
    </row>
    <row r="644" spans="2:8">
      <c r="B644" s="191"/>
      <c r="C644" s="325" t="s">
        <v>25</v>
      </c>
      <c r="D644" s="53"/>
      <c r="E644" s="278"/>
      <c r="F644" s="600"/>
      <c r="G644" s="420"/>
      <c r="H644" s="219"/>
    </row>
    <row r="645" spans="2:8">
      <c r="B645" s="317" t="s">
        <v>573</v>
      </c>
      <c r="C645" s="318" t="s">
        <v>574</v>
      </c>
      <c r="D645" s="341"/>
      <c r="E645" s="340"/>
      <c r="F645" s="607"/>
      <c r="G645" s="427"/>
      <c r="H645" s="14"/>
    </row>
    <row r="646" spans="2:8" ht="4.5" customHeight="1">
      <c r="B646" s="191"/>
      <c r="C646" s="70"/>
      <c r="D646" s="53"/>
      <c r="E646" s="278"/>
      <c r="F646" s="600"/>
      <c r="G646" s="420"/>
      <c r="H646" s="219"/>
    </row>
    <row r="647" spans="2:8" ht="79.5" customHeight="1">
      <c r="B647" s="511" t="s">
        <v>575</v>
      </c>
      <c r="C647" s="519" t="s">
        <v>576</v>
      </c>
      <c r="D647" s="540" t="s">
        <v>31</v>
      </c>
      <c r="E647" s="547">
        <v>6</v>
      </c>
      <c r="F647" s="608"/>
      <c r="G647" s="518"/>
      <c r="H647" s="14"/>
    </row>
    <row r="648" spans="2:8" ht="4.5" customHeight="1">
      <c r="B648" s="191"/>
      <c r="C648" s="70"/>
      <c r="D648" s="376"/>
      <c r="E648" s="352"/>
      <c r="F648" s="600"/>
      <c r="G648" s="420"/>
      <c r="H648" s="219"/>
    </row>
    <row r="649" spans="2:8" ht="30.75" customHeight="1">
      <c r="B649" s="511" t="s">
        <v>577</v>
      </c>
      <c r="C649" s="519" t="s">
        <v>578</v>
      </c>
      <c r="D649" s="540" t="s">
        <v>31</v>
      </c>
      <c r="E649" s="547">
        <v>2</v>
      </c>
      <c r="F649" s="608"/>
      <c r="G649" s="518"/>
      <c r="H649" s="14"/>
    </row>
    <row r="650" spans="2:8" ht="4.5" customHeight="1">
      <c r="B650" s="191"/>
      <c r="C650" s="70"/>
      <c r="D650" s="376"/>
      <c r="E650" s="352"/>
      <c r="F650" s="600"/>
      <c r="G650" s="420"/>
      <c r="H650" s="219"/>
    </row>
    <row r="651" spans="2:8" ht="53.25" customHeight="1">
      <c r="B651" s="511" t="s">
        <v>579</v>
      </c>
      <c r="C651" s="512" t="s">
        <v>580</v>
      </c>
      <c r="D651" s="540" t="s">
        <v>31</v>
      </c>
      <c r="E651" s="547">
        <v>6</v>
      </c>
      <c r="F651" s="608"/>
      <c r="G651" s="518"/>
      <c r="H651" s="14"/>
    </row>
    <row r="652" spans="2:8" ht="53.25" customHeight="1">
      <c r="B652" s="511" t="s">
        <v>581</v>
      </c>
      <c r="C652" s="512" t="s">
        <v>582</v>
      </c>
      <c r="D652" s="540" t="s">
        <v>70</v>
      </c>
      <c r="E652" s="547">
        <v>1</v>
      </c>
      <c r="F652" s="608"/>
      <c r="G652" s="518"/>
      <c r="H652" s="14"/>
    </row>
    <row r="653" spans="2:8">
      <c r="B653" s="191"/>
      <c r="C653" s="346" t="s">
        <v>169</v>
      </c>
      <c r="D653" s="376"/>
      <c r="E653" s="548"/>
      <c r="F653" s="600"/>
      <c r="G653" s="420"/>
      <c r="H653" s="219"/>
    </row>
    <row r="654" spans="2:8" s="290" customFormat="1" ht="25.5">
      <c r="B654" s="197" t="s">
        <v>581</v>
      </c>
      <c r="C654" s="269" t="s">
        <v>737</v>
      </c>
      <c r="D654" s="546" t="s">
        <v>51</v>
      </c>
      <c r="E654" s="556">
        <v>0.2</v>
      </c>
      <c r="F654" s="644"/>
      <c r="G654" s="429"/>
    </row>
    <row r="655" spans="2:8">
      <c r="B655" s="191"/>
      <c r="C655" s="346" t="s">
        <v>25</v>
      </c>
      <c r="D655" s="376"/>
      <c r="E655" s="548"/>
      <c r="F655" s="600"/>
      <c r="G655" s="420"/>
      <c r="H655" s="219"/>
    </row>
    <row r="656" spans="2:8">
      <c r="B656" s="317" t="s">
        <v>584</v>
      </c>
      <c r="C656" s="348" t="s">
        <v>585</v>
      </c>
      <c r="D656" s="378"/>
      <c r="E656" s="538"/>
      <c r="F656" s="607"/>
      <c r="G656" s="427"/>
      <c r="H656" s="14"/>
    </row>
    <row r="657" spans="2:8" ht="5.25" customHeight="1">
      <c r="B657" s="191"/>
      <c r="C657" s="346"/>
      <c r="D657" s="376"/>
      <c r="E657" s="548"/>
      <c r="F657" s="600"/>
      <c r="G657" s="420"/>
      <c r="H657" s="219"/>
    </row>
    <row r="658" spans="2:8" ht="51">
      <c r="B658" s="511" t="s">
        <v>586</v>
      </c>
      <c r="C658" s="512" t="s">
        <v>587</v>
      </c>
      <c r="D658" s="540" t="s">
        <v>31</v>
      </c>
      <c r="E658" s="547">
        <v>5</v>
      </c>
      <c r="F658" s="608"/>
      <c r="G658" s="518"/>
      <c r="H658" s="14"/>
    </row>
    <row r="659" spans="2:8" ht="6" customHeight="1">
      <c r="B659" s="191"/>
      <c r="C659" s="346"/>
      <c r="D659" s="376"/>
      <c r="E659" s="548"/>
      <c r="F659" s="600"/>
      <c r="G659" s="420"/>
      <c r="H659" s="219"/>
    </row>
    <row r="660" spans="2:8" s="343" customFormat="1" ht="51">
      <c r="B660" s="511" t="s">
        <v>588</v>
      </c>
      <c r="C660" s="512" t="s">
        <v>589</v>
      </c>
      <c r="D660" s="540" t="s">
        <v>31</v>
      </c>
      <c r="E660" s="547">
        <v>6</v>
      </c>
      <c r="F660" s="608"/>
      <c r="G660" s="518"/>
    </row>
    <row r="661" spans="2:8" ht="6" customHeight="1">
      <c r="B661" s="191"/>
      <c r="C661" s="346"/>
      <c r="D661" s="376"/>
      <c r="E661" s="548"/>
      <c r="F661" s="600"/>
      <c r="G661" s="420"/>
      <c r="H661" s="219"/>
    </row>
    <row r="662" spans="2:8" ht="48.75" customHeight="1">
      <c r="B662" s="511" t="s">
        <v>590</v>
      </c>
      <c r="C662" s="512" t="s">
        <v>591</v>
      </c>
      <c r="D662" s="540" t="s">
        <v>592</v>
      </c>
      <c r="E662" s="547">
        <v>2</v>
      </c>
      <c r="F662" s="608"/>
      <c r="G662" s="518"/>
      <c r="H662" s="14"/>
    </row>
    <row r="663" spans="2:8" ht="6" customHeight="1">
      <c r="B663" s="191"/>
      <c r="C663" s="346"/>
      <c r="D663" s="376"/>
      <c r="E663" s="548"/>
      <c r="F663" s="600"/>
      <c r="G663" s="420"/>
      <c r="H663" s="219"/>
    </row>
    <row r="664" spans="2:8" ht="68.25" customHeight="1">
      <c r="B664" s="511" t="s">
        <v>593</v>
      </c>
      <c r="C664" s="512" t="s">
        <v>594</v>
      </c>
      <c r="D664" s="540" t="s">
        <v>592</v>
      </c>
      <c r="E664" s="547">
        <v>2</v>
      </c>
      <c r="F664" s="608"/>
      <c r="G664" s="518"/>
      <c r="H664" s="14"/>
    </row>
    <row r="665" spans="2:8">
      <c r="B665" s="191"/>
      <c r="C665" s="346" t="s">
        <v>169</v>
      </c>
      <c r="D665" s="376"/>
      <c r="E665" s="548"/>
      <c r="F665" s="600"/>
      <c r="G665" s="420"/>
      <c r="H665" s="219"/>
    </row>
    <row r="666" spans="2:8" s="290" customFormat="1" ht="25.5">
      <c r="B666" s="197" t="s">
        <v>595</v>
      </c>
      <c r="C666" s="269" t="s">
        <v>596</v>
      </c>
      <c r="D666" s="546" t="s">
        <v>51</v>
      </c>
      <c r="E666" s="555">
        <v>0.2</v>
      </c>
      <c r="F666" s="644"/>
      <c r="G666" s="429"/>
    </row>
    <row r="667" spans="2:8">
      <c r="B667" s="191"/>
      <c r="C667" s="325" t="s">
        <v>25</v>
      </c>
      <c r="D667" s="376"/>
      <c r="E667" s="352"/>
      <c r="F667" s="646"/>
      <c r="G667" s="420"/>
      <c r="H667" s="219"/>
    </row>
    <row r="668" spans="2:8">
      <c r="B668" s="317" t="s">
        <v>597</v>
      </c>
      <c r="C668" s="318" t="s">
        <v>598</v>
      </c>
      <c r="D668" s="378"/>
      <c r="E668" s="377"/>
      <c r="F668" s="645"/>
      <c r="G668" s="427"/>
      <c r="H668" s="14"/>
    </row>
    <row r="669" spans="2:8" ht="6" customHeight="1">
      <c r="B669" s="191"/>
      <c r="C669" s="325"/>
      <c r="D669" s="376"/>
      <c r="E669" s="352"/>
      <c r="F669" s="646"/>
      <c r="G669" s="420"/>
      <c r="H669" s="219"/>
    </row>
    <row r="670" spans="2:8" ht="51">
      <c r="B670" s="511" t="s">
        <v>599</v>
      </c>
      <c r="C670" s="519" t="s">
        <v>600</v>
      </c>
      <c r="D670" s="540" t="s">
        <v>31</v>
      </c>
      <c r="E670" s="540">
        <v>3</v>
      </c>
      <c r="F670" s="647"/>
      <c r="G670" s="518"/>
      <c r="H670" s="14"/>
    </row>
    <row r="671" spans="2:8" ht="6" customHeight="1">
      <c r="B671" s="191"/>
      <c r="C671" s="325"/>
      <c r="D671" s="376"/>
      <c r="E671" s="376"/>
      <c r="F671" s="646"/>
      <c r="G671" s="420"/>
      <c r="H671" s="219"/>
    </row>
    <row r="672" spans="2:8" ht="48.75" customHeight="1">
      <c r="B672" s="511" t="s">
        <v>601</v>
      </c>
      <c r="C672" s="519" t="s">
        <v>602</v>
      </c>
      <c r="D672" s="540" t="s">
        <v>592</v>
      </c>
      <c r="E672" s="540">
        <v>2</v>
      </c>
      <c r="F672" s="647"/>
      <c r="G672" s="518"/>
      <c r="H672" s="14"/>
    </row>
    <row r="673" spans="2:8" ht="6" customHeight="1">
      <c r="B673" s="191"/>
      <c r="C673" s="325"/>
      <c r="D673" s="376"/>
      <c r="E673" s="376"/>
      <c r="F673" s="646"/>
      <c r="G673" s="420"/>
      <c r="H673" s="219"/>
    </row>
    <row r="674" spans="2:8" ht="63.75">
      <c r="B674" s="511" t="s">
        <v>603</v>
      </c>
      <c r="C674" s="519" t="s">
        <v>604</v>
      </c>
      <c r="D674" s="540" t="s">
        <v>592</v>
      </c>
      <c r="E674" s="540">
        <v>2</v>
      </c>
      <c r="F674" s="647"/>
      <c r="G674" s="518"/>
      <c r="H674" s="14"/>
    </row>
    <row r="675" spans="2:8">
      <c r="B675" s="191"/>
      <c r="C675" s="325" t="s">
        <v>169</v>
      </c>
      <c r="D675" s="376"/>
      <c r="E675" s="376"/>
      <c r="F675" s="646"/>
      <c r="G675" s="420"/>
      <c r="H675" s="219"/>
    </row>
    <row r="676" spans="2:8" s="290" customFormat="1" ht="25.5">
      <c r="B676" s="197" t="s">
        <v>605</v>
      </c>
      <c r="C676" s="104" t="s">
        <v>606</v>
      </c>
      <c r="D676" s="546" t="s">
        <v>51</v>
      </c>
      <c r="E676" s="555">
        <v>0.2</v>
      </c>
      <c r="F676" s="644"/>
      <c r="G676" s="429"/>
    </row>
    <row r="677" spans="2:8">
      <c r="B677" s="191"/>
      <c r="C677" s="325" t="s">
        <v>25</v>
      </c>
      <c r="D677" s="376"/>
      <c r="E677" s="376"/>
      <c r="F677" s="646"/>
      <c r="G677" s="420"/>
      <c r="H677" s="219"/>
    </row>
    <row r="678" spans="2:8" ht="51">
      <c r="B678" s="317" t="s">
        <v>607</v>
      </c>
      <c r="C678" s="318" t="s">
        <v>608</v>
      </c>
      <c r="D678" s="379" t="s">
        <v>592</v>
      </c>
      <c r="E678" s="351">
        <v>2</v>
      </c>
      <c r="F678" s="645"/>
      <c r="G678" s="427"/>
      <c r="H678" s="14"/>
    </row>
    <row r="679" spans="2:8">
      <c r="B679" s="191"/>
      <c r="C679" s="325" t="s">
        <v>169</v>
      </c>
      <c r="D679" s="376"/>
      <c r="E679" s="352"/>
      <c r="F679" s="646"/>
      <c r="G679" s="420"/>
      <c r="H679" s="219"/>
    </row>
    <row r="680" spans="2:8" s="290" customFormat="1" ht="25.5">
      <c r="B680" s="197" t="s">
        <v>609</v>
      </c>
      <c r="C680" s="104" t="s">
        <v>610</v>
      </c>
      <c r="D680" s="546" t="s">
        <v>51</v>
      </c>
      <c r="E680" s="555">
        <v>0.2</v>
      </c>
      <c r="F680" s="644"/>
      <c r="G680" s="429"/>
    </row>
    <row r="681" spans="2:8">
      <c r="B681" s="191"/>
      <c r="C681" s="325" t="s">
        <v>25</v>
      </c>
      <c r="D681" s="53"/>
      <c r="E681" s="278"/>
      <c r="F681" s="646"/>
      <c r="G681" s="420"/>
      <c r="H681" s="219"/>
    </row>
    <row r="682" spans="2:8" ht="51">
      <c r="B682" s="317" t="s">
        <v>611</v>
      </c>
      <c r="C682" s="318" t="s">
        <v>612</v>
      </c>
      <c r="D682" s="321" t="s">
        <v>178</v>
      </c>
      <c r="E682" s="320">
        <v>1</v>
      </c>
      <c r="F682" s="645"/>
      <c r="G682" s="427"/>
      <c r="H682" s="14"/>
    </row>
    <row r="683" spans="2:8">
      <c r="B683" s="191"/>
      <c r="C683" s="325" t="s">
        <v>169</v>
      </c>
      <c r="D683" s="53"/>
      <c r="E683" s="278"/>
      <c r="F683" s="646"/>
      <c r="G683" s="420"/>
      <c r="H683" s="219"/>
    </row>
    <row r="684" spans="2:8" s="290" customFormat="1" ht="25.5">
      <c r="B684" s="197" t="s">
        <v>613</v>
      </c>
      <c r="C684" s="104" t="s">
        <v>614</v>
      </c>
      <c r="D684" s="107" t="s">
        <v>51</v>
      </c>
      <c r="E684" s="553">
        <v>0.2</v>
      </c>
      <c r="F684" s="644"/>
      <c r="G684" s="429"/>
    </row>
    <row r="685" spans="2:8" s="290" customFormat="1">
      <c r="B685" s="191"/>
      <c r="C685" s="325" t="s">
        <v>25</v>
      </c>
      <c r="D685" s="70"/>
      <c r="E685" s="53"/>
      <c r="F685" s="278"/>
      <c r="G685" s="429"/>
    </row>
    <row r="686" spans="2:8" s="290" customFormat="1" ht="50.25" customHeight="1">
      <c r="B686" s="317" t="s">
        <v>615</v>
      </c>
      <c r="C686" s="1028" t="s">
        <v>616</v>
      </c>
      <c r="D686" s="321" t="s">
        <v>178</v>
      </c>
      <c r="E686" s="320">
        <v>1</v>
      </c>
      <c r="F686" s="645"/>
      <c r="G686" s="427"/>
    </row>
    <row r="687" spans="2:8" s="290" customFormat="1">
      <c r="B687" s="191"/>
      <c r="C687" s="325" t="s">
        <v>169</v>
      </c>
      <c r="D687" s="53"/>
      <c r="E687" s="278"/>
      <c r="G687" s="429"/>
    </row>
    <row r="688" spans="2:8" s="290" customFormat="1" ht="25.5">
      <c r="B688" s="197" t="s">
        <v>617</v>
      </c>
      <c r="C688" s="104" t="s">
        <v>614</v>
      </c>
      <c r="D688" s="107" t="s">
        <v>51</v>
      </c>
      <c r="E688" s="553">
        <v>0.2</v>
      </c>
      <c r="F688" s="644"/>
      <c r="G688" s="429"/>
    </row>
    <row r="689" spans="2:8" ht="4.5" customHeight="1">
      <c r="B689" s="191"/>
      <c r="C689" s="70"/>
      <c r="D689" s="53"/>
      <c r="E689" s="278"/>
      <c r="F689" s="600"/>
      <c r="G689" s="420"/>
      <c r="H689" s="219"/>
    </row>
    <row r="690" spans="2:8" ht="27" customHeight="1">
      <c r="B690" s="62"/>
      <c r="C690" s="63" t="s">
        <v>618</v>
      </c>
      <c r="D690" s="65"/>
      <c r="E690" s="276"/>
      <c r="F690" s="560"/>
      <c r="G690" s="422"/>
      <c r="H690" s="14"/>
    </row>
    <row r="691" spans="2:8" ht="4.5" customHeight="1">
      <c r="B691" s="191"/>
      <c r="C691" s="70"/>
      <c r="D691" s="53"/>
      <c r="E691" s="278"/>
      <c r="F691" s="600"/>
      <c r="G691" s="420"/>
      <c r="H691" s="219"/>
    </row>
    <row r="692" spans="2:8" ht="27" customHeight="1">
      <c r="B692" s="62"/>
      <c r="C692" s="63" t="s">
        <v>619</v>
      </c>
      <c r="D692" s="65"/>
      <c r="E692" s="276"/>
      <c r="F692" s="560"/>
      <c r="G692" s="422"/>
      <c r="H692" s="14"/>
    </row>
    <row r="693" spans="2:8" ht="4.5" customHeight="1">
      <c r="B693" s="191"/>
      <c r="C693" s="70"/>
      <c r="D693" s="53"/>
      <c r="E693" s="278"/>
      <c r="F693" s="600"/>
      <c r="G693" s="420"/>
      <c r="H693" s="219"/>
    </row>
    <row r="694" spans="2:8" ht="25.5" customHeight="1">
      <c r="B694" s="62" t="s">
        <v>620</v>
      </c>
      <c r="C694" s="63" t="s">
        <v>621</v>
      </c>
      <c r="D694" s="65"/>
      <c r="E694" s="276"/>
      <c r="F694" s="599"/>
      <c r="G694" s="422"/>
      <c r="H694" s="14"/>
    </row>
    <row r="695" spans="2:8">
      <c r="B695" s="191"/>
      <c r="C695" s="325" t="s">
        <v>25</v>
      </c>
      <c r="D695" s="53"/>
      <c r="E695" s="278"/>
      <c r="F695" s="600"/>
      <c r="G695" s="420"/>
      <c r="H695" s="219"/>
    </row>
    <row r="696" spans="2:8" ht="25.5">
      <c r="B696" s="317" t="s">
        <v>622</v>
      </c>
      <c r="C696" s="318" t="s">
        <v>623</v>
      </c>
      <c r="D696" s="321"/>
      <c r="E696" s="320"/>
      <c r="F696" s="571"/>
      <c r="G696" s="427"/>
      <c r="H696" s="14"/>
    </row>
    <row r="697" spans="2:8" ht="4.5" customHeight="1">
      <c r="B697" s="191"/>
      <c r="C697" s="70"/>
      <c r="D697" s="53"/>
      <c r="E697" s="278"/>
      <c r="F697" s="566"/>
      <c r="G697" s="420"/>
      <c r="H697" s="219"/>
    </row>
    <row r="698" spans="2:8" ht="38.25">
      <c r="B698" s="511" t="s">
        <v>624</v>
      </c>
      <c r="C698" s="519" t="s">
        <v>625</v>
      </c>
      <c r="D698" s="515" t="s">
        <v>31</v>
      </c>
      <c r="E698" s="514">
        <v>4</v>
      </c>
      <c r="F698" s="572"/>
      <c r="G698" s="518"/>
      <c r="H698" s="14"/>
    </row>
    <row r="699" spans="2:8" ht="4.5" customHeight="1">
      <c r="B699" s="191"/>
      <c r="C699" s="70"/>
      <c r="D699" s="53"/>
      <c r="E699" s="278"/>
      <c r="F699" s="566"/>
      <c r="G699" s="420"/>
      <c r="H699" s="219"/>
    </row>
    <row r="700" spans="2:8" ht="38.25">
      <c r="B700" s="511" t="s">
        <v>626</v>
      </c>
      <c r="C700" s="519" t="s">
        <v>627</v>
      </c>
      <c r="D700" s="515" t="s">
        <v>31</v>
      </c>
      <c r="E700" s="514">
        <v>4</v>
      </c>
      <c r="F700" s="572"/>
      <c r="G700" s="518"/>
      <c r="H700" s="14"/>
    </row>
    <row r="701" spans="2:8">
      <c r="B701" s="191"/>
      <c r="C701" s="325" t="s">
        <v>169</v>
      </c>
      <c r="D701" s="53"/>
      <c r="E701" s="278"/>
      <c r="F701" s="566"/>
      <c r="G701" s="420"/>
      <c r="H701" s="219"/>
    </row>
    <row r="702" spans="2:8" ht="38.25">
      <c r="B702" s="197" t="s">
        <v>628</v>
      </c>
      <c r="C702" s="104" t="s">
        <v>629</v>
      </c>
      <c r="D702" s="107" t="s">
        <v>31</v>
      </c>
      <c r="E702" s="281">
        <v>2</v>
      </c>
      <c r="F702" s="582"/>
      <c r="G702" s="428"/>
      <c r="H702" s="14"/>
    </row>
    <row r="703" spans="2:8">
      <c r="B703" s="191"/>
      <c r="C703" s="325" t="s">
        <v>25</v>
      </c>
      <c r="D703" s="53"/>
      <c r="E703" s="278"/>
      <c r="F703" s="566"/>
      <c r="G703" s="420"/>
      <c r="H703" s="219"/>
    </row>
    <row r="704" spans="2:8" s="147" customFormat="1" ht="38.25">
      <c r="B704" s="317" t="s">
        <v>630</v>
      </c>
      <c r="C704" s="337" t="s">
        <v>631</v>
      </c>
      <c r="D704" s="321"/>
      <c r="E704" s="320"/>
      <c r="F704" s="571"/>
      <c r="G704" s="431"/>
    </row>
    <row r="705" spans="2:8" ht="4.5" customHeight="1">
      <c r="B705" s="191"/>
      <c r="C705" s="70"/>
      <c r="D705" s="53"/>
      <c r="E705" s="278"/>
      <c r="F705" s="566"/>
      <c r="G705" s="420"/>
      <c r="H705" s="219"/>
    </row>
    <row r="706" spans="2:8" s="147" customFormat="1" ht="38.25">
      <c r="B706" s="511" t="s">
        <v>632</v>
      </c>
      <c r="C706" s="519" t="s">
        <v>625</v>
      </c>
      <c r="D706" s="515" t="s">
        <v>31</v>
      </c>
      <c r="E706" s="514">
        <v>2</v>
      </c>
      <c r="F706" s="572"/>
      <c r="G706" s="528"/>
    </row>
    <row r="707" spans="2:8" ht="4.5" customHeight="1">
      <c r="B707" s="191"/>
      <c r="C707" s="70"/>
      <c r="D707" s="53"/>
      <c r="E707" s="278"/>
      <c r="F707" s="566"/>
      <c r="G707" s="420"/>
      <c r="H707" s="219"/>
    </row>
    <row r="708" spans="2:8" s="147" customFormat="1" ht="38.25">
      <c r="B708" s="511" t="s">
        <v>633</v>
      </c>
      <c r="C708" s="519" t="s">
        <v>627</v>
      </c>
      <c r="D708" s="515" t="s">
        <v>31</v>
      </c>
      <c r="E708" s="514">
        <v>2</v>
      </c>
      <c r="F708" s="572"/>
      <c r="G708" s="528"/>
    </row>
    <row r="709" spans="2:8">
      <c r="B709" s="191"/>
      <c r="C709" s="325" t="s">
        <v>169</v>
      </c>
      <c r="D709" s="53"/>
      <c r="E709" s="278"/>
      <c r="F709" s="566"/>
      <c r="G709" s="420"/>
      <c r="H709" s="219"/>
    </row>
    <row r="710" spans="2:8" ht="38.25">
      <c r="B710" s="197" t="s">
        <v>634</v>
      </c>
      <c r="C710" s="104" t="s">
        <v>629</v>
      </c>
      <c r="D710" s="107" t="s">
        <v>31</v>
      </c>
      <c r="E710" s="281">
        <v>1</v>
      </c>
      <c r="F710" s="582"/>
      <c r="G710" s="428"/>
      <c r="H710" s="14"/>
    </row>
    <row r="711" spans="2:8">
      <c r="B711" s="191"/>
      <c r="C711" s="325" t="s">
        <v>25</v>
      </c>
      <c r="D711" s="53"/>
      <c r="E711" s="278"/>
      <c r="F711" s="566"/>
      <c r="G711" s="420"/>
      <c r="H711" s="219"/>
    </row>
    <row r="712" spans="2:8" s="147" customFormat="1" ht="38.25">
      <c r="B712" s="317" t="s">
        <v>635</v>
      </c>
      <c r="C712" s="337" t="s">
        <v>636</v>
      </c>
      <c r="D712" s="321"/>
      <c r="E712" s="320"/>
      <c r="F712" s="571"/>
      <c r="G712" s="431"/>
    </row>
    <row r="713" spans="2:8" ht="4.5" customHeight="1">
      <c r="B713" s="191"/>
      <c r="C713" s="70"/>
      <c r="D713" s="53"/>
      <c r="E713" s="278"/>
      <c r="F713" s="566"/>
      <c r="G713" s="420"/>
      <c r="H713" s="219"/>
    </row>
    <row r="714" spans="2:8" s="147" customFormat="1" ht="38.25">
      <c r="B714" s="511" t="s">
        <v>637</v>
      </c>
      <c r="C714" s="519" t="s">
        <v>625</v>
      </c>
      <c r="D714" s="515" t="s">
        <v>31</v>
      </c>
      <c r="E714" s="514">
        <v>2</v>
      </c>
      <c r="F714" s="572"/>
      <c r="G714" s="528"/>
    </row>
    <row r="715" spans="2:8" ht="4.5" customHeight="1">
      <c r="B715" s="191"/>
      <c r="C715" s="70"/>
      <c r="D715" s="53"/>
      <c r="E715" s="278"/>
      <c r="F715" s="566"/>
      <c r="G715" s="420"/>
      <c r="H715" s="219"/>
    </row>
    <row r="716" spans="2:8" s="147" customFormat="1" ht="38.25">
      <c r="B716" s="511" t="s">
        <v>638</v>
      </c>
      <c r="C716" s="519" t="s">
        <v>627</v>
      </c>
      <c r="D716" s="515" t="s">
        <v>31</v>
      </c>
      <c r="E716" s="514">
        <v>2</v>
      </c>
      <c r="F716" s="572"/>
      <c r="G716" s="528"/>
    </row>
    <row r="717" spans="2:8">
      <c r="B717" s="191"/>
      <c r="C717" s="325" t="s">
        <v>169</v>
      </c>
      <c r="D717" s="53"/>
      <c r="E717" s="278"/>
      <c r="F717" s="566"/>
      <c r="G717" s="420"/>
      <c r="H717" s="219"/>
    </row>
    <row r="718" spans="2:8" ht="38.25">
      <c r="B718" s="197" t="s">
        <v>639</v>
      </c>
      <c r="C718" s="104" t="s">
        <v>640</v>
      </c>
      <c r="D718" s="107" t="s">
        <v>31</v>
      </c>
      <c r="E718" s="281">
        <v>1</v>
      </c>
      <c r="F718" s="582"/>
      <c r="G718" s="428"/>
      <c r="H718" s="14"/>
    </row>
    <row r="719" spans="2:8">
      <c r="B719" s="14"/>
      <c r="C719" s="325" t="s">
        <v>25</v>
      </c>
      <c r="D719" s="107"/>
      <c r="E719" s="281"/>
      <c r="F719" s="582"/>
      <c r="G719" s="428"/>
      <c r="H719" s="14"/>
    </row>
    <row r="720" spans="2:8" ht="38.25">
      <c r="B720" s="317" t="s">
        <v>641</v>
      </c>
      <c r="C720" s="337" t="s">
        <v>642</v>
      </c>
      <c r="D720" s="107"/>
      <c r="E720" s="281"/>
      <c r="F720" s="582"/>
      <c r="G720" s="428"/>
      <c r="H720" s="14"/>
    </row>
    <row r="721" spans="2:8">
      <c r="B721" s="191"/>
      <c r="C721" s="191"/>
      <c r="D721" s="107"/>
      <c r="E721" s="281"/>
      <c r="F721" s="582"/>
      <c r="G721" s="428"/>
      <c r="H721" s="14"/>
    </row>
    <row r="722" spans="2:8" ht="38.25">
      <c r="B722" s="511" t="s">
        <v>643</v>
      </c>
      <c r="C722" s="519" t="s">
        <v>625</v>
      </c>
      <c r="D722" s="515" t="s">
        <v>31</v>
      </c>
      <c r="E722" s="514">
        <v>2</v>
      </c>
      <c r="F722" s="582"/>
      <c r="G722" s="428"/>
      <c r="H722" s="14"/>
    </row>
    <row r="723" spans="2:8" ht="15" customHeight="1">
      <c r="B723" s="191"/>
      <c r="C723" s="325" t="s">
        <v>25</v>
      </c>
      <c r="D723" s="53"/>
      <c r="E723" s="278"/>
      <c r="F723" s="566"/>
      <c r="G723" s="420"/>
      <c r="H723" s="219"/>
    </row>
    <row r="724" spans="2:8" s="147" customFormat="1" ht="93.75" customHeight="1">
      <c r="B724" s="317" t="s">
        <v>644</v>
      </c>
      <c r="C724" s="337" t="s">
        <v>645</v>
      </c>
      <c r="D724" s="321" t="s">
        <v>70</v>
      </c>
      <c r="E724" s="322">
        <v>1</v>
      </c>
      <c r="F724" s="571"/>
      <c r="G724" s="431"/>
    </row>
    <row r="725" spans="2:8">
      <c r="B725" s="191"/>
      <c r="C725" s="325" t="s">
        <v>169</v>
      </c>
      <c r="D725" s="53"/>
      <c r="E725" s="278"/>
      <c r="F725" s="566"/>
      <c r="G725" s="420"/>
      <c r="H725" s="219"/>
    </row>
    <row r="726" spans="2:8">
      <c r="B726" s="197" t="s">
        <v>646</v>
      </c>
      <c r="C726" s="104" t="s">
        <v>647</v>
      </c>
      <c r="D726" s="107" t="s">
        <v>51</v>
      </c>
      <c r="E726" s="553">
        <v>0.2</v>
      </c>
      <c r="F726" s="582"/>
      <c r="G726" s="428"/>
      <c r="H726" s="14"/>
    </row>
    <row r="727" spans="2:8">
      <c r="B727" s="191"/>
      <c r="C727" s="325" t="s">
        <v>25</v>
      </c>
      <c r="D727" s="53"/>
      <c r="E727" s="278"/>
      <c r="F727" s="566"/>
      <c r="G727" s="420"/>
      <c r="H727" s="219"/>
    </row>
    <row r="728" spans="2:8" s="147" customFormat="1" ht="57" customHeight="1">
      <c r="B728" s="317" t="s">
        <v>648</v>
      </c>
      <c r="C728" s="337" t="s">
        <v>649</v>
      </c>
      <c r="D728" s="321" t="s">
        <v>31</v>
      </c>
      <c r="E728" s="322">
        <v>3</v>
      </c>
      <c r="F728" s="571"/>
      <c r="G728" s="431"/>
    </row>
    <row r="729" spans="2:8">
      <c r="B729" s="191"/>
      <c r="C729" s="325" t="s">
        <v>169</v>
      </c>
      <c r="D729" s="53"/>
      <c r="E729" s="278"/>
      <c r="F729" s="566"/>
      <c r="G729" s="420"/>
      <c r="H729" s="219"/>
    </row>
    <row r="730" spans="2:8">
      <c r="B730" s="197" t="s">
        <v>650</v>
      </c>
      <c r="C730" s="104" t="s">
        <v>651</v>
      </c>
      <c r="D730" s="107" t="s">
        <v>51</v>
      </c>
      <c r="E730" s="553">
        <v>0.2</v>
      </c>
      <c r="F730" s="582"/>
      <c r="G730" s="428"/>
      <c r="H730" s="14"/>
    </row>
    <row r="731" spans="2:8">
      <c r="B731" s="191"/>
      <c r="C731" s="325" t="s">
        <v>25</v>
      </c>
      <c r="D731" s="53"/>
      <c r="E731" s="278"/>
      <c r="F731" s="566"/>
      <c r="G731" s="420"/>
      <c r="H731" s="219"/>
    </row>
    <row r="732" spans="2:8" s="147" customFormat="1" ht="45" customHeight="1">
      <c r="B732" s="317" t="s">
        <v>652</v>
      </c>
      <c r="C732" s="337" t="s">
        <v>653</v>
      </c>
      <c r="D732" s="321" t="s">
        <v>70</v>
      </c>
      <c r="E732" s="322">
        <v>1</v>
      </c>
      <c r="F732" s="571"/>
      <c r="G732" s="431"/>
    </row>
    <row r="733" spans="2:8">
      <c r="B733" s="191"/>
      <c r="C733" s="325" t="s">
        <v>169</v>
      </c>
      <c r="D733" s="53"/>
      <c r="E733" s="278"/>
      <c r="F733" s="566"/>
      <c r="G733" s="420"/>
      <c r="H733" s="219"/>
    </row>
    <row r="734" spans="2:8">
      <c r="B734" s="197" t="s">
        <v>654</v>
      </c>
      <c r="C734" s="104" t="s">
        <v>655</v>
      </c>
      <c r="D734" s="107" t="s">
        <v>51</v>
      </c>
      <c r="E734" s="553">
        <v>0.2</v>
      </c>
      <c r="F734" s="582"/>
      <c r="G734" s="428"/>
      <c r="H734" s="14"/>
    </row>
    <row r="735" spans="2:8" ht="4.5" customHeight="1">
      <c r="B735" s="191"/>
      <c r="C735" s="70"/>
      <c r="D735" s="53"/>
      <c r="E735" s="278"/>
      <c r="F735" s="600"/>
      <c r="G735" s="420"/>
      <c r="H735" s="219"/>
    </row>
    <row r="736" spans="2:8" ht="22.5" customHeight="1">
      <c r="B736" s="62"/>
      <c r="C736" s="63" t="s">
        <v>656</v>
      </c>
      <c r="D736" s="65"/>
      <c r="E736" s="276"/>
      <c r="F736" s="560"/>
      <c r="G736" s="422"/>
      <c r="H736" s="14"/>
    </row>
    <row r="737" spans="2:8" ht="4.5" customHeight="1">
      <c r="B737" s="191"/>
      <c r="C737" s="70"/>
      <c r="D737" s="53"/>
      <c r="E737" s="278"/>
      <c r="F737" s="600"/>
      <c r="G737" s="420"/>
      <c r="H737" s="219"/>
    </row>
    <row r="738" spans="2:8" ht="22.5" customHeight="1">
      <c r="B738" s="62"/>
      <c r="C738" s="63" t="s">
        <v>657</v>
      </c>
      <c r="D738" s="65"/>
      <c r="E738" s="276"/>
      <c r="F738" s="560"/>
      <c r="G738" s="422"/>
      <c r="H738" s="14"/>
    </row>
    <row r="739" spans="2:8" ht="4.5" customHeight="1">
      <c r="B739" s="191"/>
      <c r="C739" s="70"/>
      <c r="D739" s="53"/>
      <c r="E739" s="278"/>
      <c r="F739" s="600"/>
      <c r="G739" s="420"/>
      <c r="H739" s="219"/>
    </row>
    <row r="740" spans="2:8">
      <c r="B740" s="62" t="s">
        <v>658</v>
      </c>
      <c r="C740" s="63" t="s">
        <v>659</v>
      </c>
      <c r="D740" s="65"/>
      <c r="E740" s="276"/>
      <c r="F740" s="599"/>
      <c r="G740" s="422"/>
      <c r="H740" s="14"/>
    </row>
    <row r="741" spans="2:8">
      <c r="B741" s="191"/>
      <c r="C741" s="325" t="s">
        <v>25</v>
      </c>
      <c r="D741" s="53"/>
      <c r="E741" s="278"/>
      <c r="F741" s="600"/>
      <c r="G741" s="420"/>
      <c r="H741" s="219"/>
    </row>
    <row r="742" spans="2:8">
      <c r="B742" s="317" t="s">
        <v>660</v>
      </c>
      <c r="C742" s="318" t="s">
        <v>661</v>
      </c>
      <c r="D742" s="321" t="s">
        <v>70</v>
      </c>
      <c r="E742" s="320">
        <v>1</v>
      </c>
      <c r="F742" s="633"/>
      <c r="G742" s="713"/>
      <c r="H742" s="14"/>
    </row>
    <row r="743" spans="2:8" ht="4.5" customHeight="1">
      <c r="B743" s="191"/>
      <c r="C743" s="70"/>
      <c r="D743" s="53"/>
      <c r="E743" s="278"/>
      <c r="F743" s="631"/>
      <c r="G743" s="667"/>
      <c r="H743" s="219"/>
    </row>
    <row r="744" spans="2:8" ht="31.5" customHeight="1">
      <c r="B744" s="317" t="s">
        <v>662</v>
      </c>
      <c r="C744" s="318" t="s">
        <v>663</v>
      </c>
      <c r="D744" s="321" t="s">
        <v>70</v>
      </c>
      <c r="E744" s="320">
        <v>1</v>
      </c>
      <c r="F744" s="633"/>
      <c r="G744" s="713"/>
      <c r="H744" s="14"/>
    </row>
    <row r="745" spans="2:8">
      <c r="B745" s="191"/>
      <c r="C745" s="325" t="s">
        <v>169</v>
      </c>
      <c r="D745" s="53"/>
      <c r="E745" s="278"/>
      <c r="F745" s="631"/>
      <c r="G745" s="667"/>
      <c r="H745" s="219"/>
    </row>
    <row r="746" spans="2:8">
      <c r="B746" s="197" t="s">
        <v>664</v>
      </c>
      <c r="C746" s="104" t="s">
        <v>665</v>
      </c>
      <c r="D746" s="107" t="s">
        <v>51</v>
      </c>
      <c r="E746" s="553">
        <v>0.2</v>
      </c>
      <c r="F746" s="630"/>
      <c r="G746" s="711"/>
      <c r="H746" s="14"/>
    </row>
    <row r="747" spans="2:8">
      <c r="B747" s="191"/>
      <c r="C747" s="325" t="s">
        <v>25</v>
      </c>
      <c r="D747" s="53"/>
      <c r="E747" s="278"/>
      <c r="F747" s="631"/>
      <c r="G747" s="667"/>
      <c r="H747" s="219"/>
    </row>
    <row r="748" spans="2:8">
      <c r="B748" s="317" t="s">
        <v>666</v>
      </c>
      <c r="C748" s="318" t="s">
        <v>667</v>
      </c>
      <c r="D748" s="321" t="s">
        <v>70</v>
      </c>
      <c r="E748" s="320">
        <v>1</v>
      </c>
      <c r="F748" s="633"/>
      <c r="G748" s="713"/>
      <c r="H748" s="14"/>
    </row>
    <row r="749" spans="2:8" ht="4.5" customHeight="1">
      <c r="B749" s="191"/>
      <c r="C749" s="70"/>
      <c r="D749" s="53"/>
      <c r="E749" s="278"/>
      <c r="F749" s="631"/>
      <c r="G749" s="667"/>
      <c r="H749" s="219"/>
    </row>
    <row r="750" spans="2:8">
      <c r="B750" s="317" t="s">
        <v>668</v>
      </c>
      <c r="C750" s="318" t="s">
        <v>669</v>
      </c>
      <c r="D750" s="321" t="s">
        <v>31</v>
      </c>
      <c r="E750" s="320">
        <v>1</v>
      </c>
      <c r="F750" s="633"/>
      <c r="G750" s="713"/>
      <c r="H750" s="14"/>
    </row>
    <row r="751" spans="2:8" ht="4.5" customHeight="1">
      <c r="B751" s="191"/>
      <c r="C751" s="70"/>
      <c r="D751" s="53"/>
      <c r="E751" s="278"/>
      <c r="F751" s="631"/>
      <c r="G751" s="667"/>
      <c r="H751" s="219"/>
    </row>
    <row r="752" spans="2:8">
      <c r="B752" s="317" t="s">
        <v>670</v>
      </c>
      <c r="C752" s="318" t="s">
        <v>671</v>
      </c>
      <c r="D752" s="321" t="s">
        <v>31</v>
      </c>
      <c r="E752" s="320">
        <v>1</v>
      </c>
      <c r="F752" s="633"/>
      <c r="G752" s="713"/>
      <c r="H752" s="14"/>
    </row>
    <row r="753" spans="2:8" ht="4.5" customHeight="1">
      <c r="B753" s="191"/>
      <c r="C753" s="70"/>
      <c r="D753" s="53"/>
      <c r="E753" s="278"/>
      <c r="F753" s="631"/>
      <c r="G753" s="667"/>
      <c r="H753" s="219"/>
    </row>
    <row r="754" spans="2:8" ht="91.5" customHeight="1">
      <c r="B754" s="317" t="s">
        <v>672</v>
      </c>
      <c r="C754" s="318" t="s">
        <v>673</v>
      </c>
      <c r="D754" s="321" t="s">
        <v>70</v>
      </c>
      <c r="E754" s="320">
        <v>1</v>
      </c>
      <c r="F754" s="633"/>
      <c r="G754" s="713"/>
      <c r="H754" s="14"/>
    </row>
    <row r="755" spans="2:8">
      <c r="B755" s="191"/>
      <c r="C755" s="325" t="s">
        <v>169</v>
      </c>
      <c r="D755" s="53"/>
      <c r="E755" s="278"/>
      <c r="F755" s="631"/>
      <c r="G755" s="667"/>
      <c r="H755" s="219"/>
    </row>
    <row r="756" spans="2:8">
      <c r="B756" s="197" t="s">
        <v>674</v>
      </c>
      <c r="C756" s="104" t="s">
        <v>675</v>
      </c>
      <c r="D756" s="107" t="s">
        <v>51</v>
      </c>
      <c r="E756" s="553">
        <v>0.2</v>
      </c>
      <c r="F756" s="630"/>
      <c r="G756" s="711"/>
      <c r="H756" s="14"/>
    </row>
    <row r="757" spans="2:8">
      <c r="B757" s="191"/>
      <c r="C757" s="325" t="s">
        <v>25</v>
      </c>
      <c r="D757" s="53"/>
      <c r="E757" s="278"/>
      <c r="F757" s="631"/>
      <c r="G757" s="667"/>
      <c r="H757" s="219"/>
    </row>
    <row r="758" spans="2:8" ht="76.5">
      <c r="B758" s="317" t="s">
        <v>676</v>
      </c>
      <c r="C758" s="318" t="s">
        <v>677</v>
      </c>
      <c r="D758" s="321" t="s">
        <v>70</v>
      </c>
      <c r="E758" s="320">
        <v>1</v>
      </c>
      <c r="F758" s="633"/>
      <c r="G758" s="713"/>
      <c r="H758" s="14"/>
    </row>
    <row r="759" spans="2:8">
      <c r="B759" s="191"/>
      <c r="C759" s="325" t="s">
        <v>169</v>
      </c>
      <c r="D759" s="53"/>
      <c r="E759" s="278"/>
      <c r="F759" s="631"/>
      <c r="G759" s="667"/>
      <c r="H759" s="219"/>
    </row>
    <row r="760" spans="2:8">
      <c r="B760" s="197" t="s">
        <v>678</v>
      </c>
      <c r="C760" s="104" t="s">
        <v>679</v>
      </c>
      <c r="D760" s="107" t="s">
        <v>51</v>
      </c>
      <c r="E760" s="553">
        <v>0.2</v>
      </c>
      <c r="F760" s="630"/>
      <c r="G760" s="711"/>
      <c r="H760" s="14"/>
    </row>
    <row r="761" spans="2:8" ht="4.5" customHeight="1">
      <c r="B761" s="191"/>
      <c r="C761" s="70"/>
      <c r="D761" s="53"/>
      <c r="E761" s="278"/>
      <c r="F761" s="600"/>
      <c r="G761" s="420"/>
      <c r="H761" s="219"/>
    </row>
    <row r="762" spans="2:8" ht="25.5" customHeight="1">
      <c r="B762" s="62"/>
      <c r="C762" s="63" t="s">
        <v>680</v>
      </c>
      <c r="D762" s="65"/>
      <c r="E762" s="276"/>
      <c r="F762" s="560"/>
      <c r="G762" s="422"/>
      <c r="H762" s="14"/>
    </row>
    <row r="763" spans="2:8" ht="4.5" customHeight="1">
      <c r="B763" s="191"/>
      <c r="C763" s="70"/>
      <c r="D763" s="53"/>
      <c r="E763" s="278"/>
      <c r="F763" s="600"/>
      <c r="G763" s="420"/>
      <c r="H763" s="219"/>
    </row>
    <row r="764" spans="2:8" ht="25.5" customHeight="1">
      <c r="B764" s="62"/>
      <c r="C764" s="63" t="s">
        <v>681</v>
      </c>
      <c r="D764" s="65"/>
      <c r="E764" s="276"/>
      <c r="F764" s="560"/>
      <c r="G764" s="422"/>
      <c r="H764" s="14"/>
    </row>
    <row r="765" spans="2:8" ht="4.5" customHeight="1">
      <c r="B765" s="191"/>
      <c r="C765" s="70"/>
      <c r="D765" s="53"/>
      <c r="E765" s="278"/>
      <c r="F765" s="600"/>
      <c r="G765" s="420"/>
      <c r="H765" s="219"/>
    </row>
    <row r="766" spans="2:8" ht="25.5" customHeight="1">
      <c r="B766" s="62" t="s">
        <v>682</v>
      </c>
      <c r="C766" s="63" t="s">
        <v>683</v>
      </c>
      <c r="D766" s="65"/>
      <c r="E766" s="276"/>
      <c r="F766" s="599"/>
      <c r="G766" s="422"/>
      <c r="H766" s="14"/>
    </row>
    <row r="767" spans="2:8">
      <c r="B767" s="191"/>
      <c r="C767" s="325" t="s">
        <v>25</v>
      </c>
      <c r="D767" s="53"/>
      <c r="E767" s="278"/>
      <c r="F767" s="600"/>
      <c r="G767" s="420"/>
      <c r="H767" s="219"/>
    </row>
    <row r="768" spans="2:8">
      <c r="B768" s="317" t="s">
        <v>684</v>
      </c>
      <c r="C768" s="318" t="s">
        <v>685</v>
      </c>
      <c r="D768" s="321" t="s">
        <v>738</v>
      </c>
      <c r="E768" s="320">
        <v>1</v>
      </c>
      <c r="F768" s="320"/>
      <c r="G768" s="756"/>
      <c r="H768" s="14"/>
    </row>
    <row r="769" spans="2:8" ht="4.5" customHeight="1">
      <c r="B769" s="191"/>
      <c r="C769" s="70"/>
      <c r="D769" s="53"/>
      <c r="E769" s="278"/>
      <c r="F769" s="278"/>
      <c r="G769" s="697"/>
      <c r="H769" s="219"/>
    </row>
    <row r="770" spans="2:8" ht="99.75" customHeight="1">
      <c r="B770" s="317" t="s">
        <v>686</v>
      </c>
      <c r="C770" s="318" t="s">
        <v>739</v>
      </c>
      <c r="D770" s="321" t="s">
        <v>70</v>
      </c>
      <c r="E770" s="320">
        <v>1</v>
      </c>
      <c r="F770" s="320"/>
      <c r="G770" s="756"/>
      <c r="H770" s="14"/>
    </row>
    <row r="771" spans="2:8">
      <c r="B771" s="191"/>
      <c r="C771" s="325" t="s">
        <v>169</v>
      </c>
      <c r="D771" s="53"/>
      <c r="E771" s="278"/>
      <c r="F771" s="278"/>
      <c r="G771" s="697"/>
      <c r="H771" s="219"/>
    </row>
    <row r="772" spans="2:8">
      <c r="B772" s="197" t="s">
        <v>688</v>
      </c>
      <c r="C772" s="104" t="s">
        <v>689</v>
      </c>
      <c r="D772" s="107" t="s">
        <v>51</v>
      </c>
      <c r="E772" s="553">
        <v>0.2</v>
      </c>
      <c r="F772" s="553"/>
      <c r="G772" s="757"/>
      <c r="H772" s="14"/>
    </row>
    <row r="773" spans="2:8">
      <c r="B773" s="191"/>
      <c r="C773" s="325" t="s">
        <v>25</v>
      </c>
      <c r="D773" s="53"/>
      <c r="E773" s="278"/>
      <c r="F773" s="278"/>
      <c r="G773" s="697"/>
      <c r="H773" s="219"/>
    </row>
    <row r="774" spans="2:8" ht="25.5">
      <c r="B774" s="317" t="s">
        <v>690</v>
      </c>
      <c r="C774" s="348" t="s">
        <v>691</v>
      </c>
      <c r="D774" s="321" t="s">
        <v>70</v>
      </c>
      <c r="E774" s="320">
        <v>1</v>
      </c>
      <c r="F774" s="320"/>
      <c r="G774" s="756"/>
      <c r="H774" s="14"/>
    </row>
    <row r="775" spans="2:8" ht="4.5" customHeight="1">
      <c r="B775" s="191"/>
      <c r="C775" s="70"/>
      <c r="D775" s="53"/>
      <c r="E775" s="278"/>
      <c r="F775" s="278"/>
      <c r="G775" s="697"/>
      <c r="H775" s="219"/>
    </row>
    <row r="776" spans="2:8" ht="30.75" customHeight="1">
      <c r="B776" s="317" t="s">
        <v>692</v>
      </c>
      <c r="C776" s="318" t="s">
        <v>693</v>
      </c>
      <c r="D776" s="321" t="s">
        <v>70</v>
      </c>
      <c r="E776" s="320">
        <v>1</v>
      </c>
      <c r="F776" s="320"/>
      <c r="G776" s="756"/>
      <c r="H776" s="14"/>
    </row>
    <row r="777" spans="2:8" ht="4.5" customHeight="1">
      <c r="B777" s="191"/>
      <c r="C777" s="325"/>
      <c r="D777" s="53"/>
      <c r="E777" s="278"/>
      <c r="F777" s="278"/>
      <c r="G777" s="697"/>
      <c r="H777" s="219"/>
    </row>
    <row r="778" spans="2:8" ht="25.5">
      <c r="B778" s="753" t="s">
        <v>694</v>
      </c>
      <c r="C778" s="292" t="s">
        <v>740</v>
      </c>
      <c r="D778" s="295" t="s">
        <v>70</v>
      </c>
      <c r="E778" s="755">
        <v>1</v>
      </c>
      <c r="F778" s="755"/>
      <c r="G778" s="758"/>
      <c r="H778" s="14"/>
    </row>
    <row r="779" spans="2:8" ht="4.5" customHeight="1">
      <c r="B779" s="191"/>
      <c r="C779" s="70"/>
      <c r="D779" s="53"/>
      <c r="E779" s="278"/>
      <c r="F779" s="278"/>
      <c r="G779" s="697"/>
      <c r="H779" s="219"/>
    </row>
    <row r="780" spans="2:8" ht="51">
      <c r="B780" s="753" t="s">
        <v>696</v>
      </c>
      <c r="C780" s="292" t="s">
        <v>741</v>
      </c>
      <c r="D780" s="295" t="s">
        <v>70</v>
      </c>
      <c r="E780" s="755">
        <v>1</v>
      </c>
      <c r="F780" s="755"/>
      <c r="G780" s="758"/>
      <c r="H780" s="14"/>
    </row>
    <row r="781" spans="2:8" ht="4.5" customHeight="1">
      <c r="B781" s="191"/>
      <c r="C781" s="70"/>
      <c r="D781" s="53"/>
      <c r="E781" s="278"/>
      <c r="F781" s="278"/>
      <c r="G781" s="697"/>
      <c r="H781" s="219"/>
    </row>
    <row r="782" spans="2:8">
      <c r="B782" s="190" t="s">
        <v>697</v>
      </c>
      <c r="C782" s="656" t="s">
        <v>742</v>
      </c>
      <c r="D782" s="43" t="s">
        <v>70</v>
      </c>
      <c r="E782" s="43">
        <v>1</v>
      </c>
      <c r="F782" s="43"/>
      <c r="G782" s="759"/>
      <c r="H782" s="14"/>
    </row>
    <row r="783" spans="2:8" ht="4.5" customHeight="1">
      <c r="B783" s="191"/>
      <c r="C783" s="70"/>
      <c r="D783" s="53"/>
      <c r="E783" s="278"/>
      <c r="F783" s="278"/>
      <c r="G783" s="697"/>
      <c r="H783" s="219"/>
    </row>
    <row r="784" spans="2:8" ht="38.25">
      <c r="B784" s="268" t="s">
        <v>699</v>
      </c>
      <c r="C784" s="45" t="s">
        <v>700</v>
      </c>
      <c r="D784" s="43" t="s">
        <v>178</v>
      </c>
      <c r="E784" s="273">
        <v>2</v>
      </c>
      <c r="F784" s="273"/>
      <c r="G784" s="759"/>
      <c r="H784" s="14"/>
    </row>
    <row r="785" spans="2:8" ht="4.5" customHeight="1">
      <c r="B785" s="191"/>
      <c r="C785" s="325"/>
      <c r="D785" s="53"/>
      <c r="E785" s="278"/>
      <c r="F785" s="278"/>
      <c r="G785" s="697"/>
      <c r="H785" s="219"/>
    </row>
    <row r="786" spans="2:8" ht="38.25">
      <c r="B786" s="268" t="s">
        <v>701</v>
      </c>
      <c r="C786" s="45" t="s">
        <v>702</v>
      </c>
      <c r="D786" s="43" t="s">
        <v>178</v>
      </c>
      <c r="E786" s="273">
        <v>2</v>
      </c>
      <c r="F786" s="273"/>
      <c r="G786" s="759"/>
      <c r="H786" s="14"/>
    </row>
    <row r="787" spans="2:8" ht="5.0999999999999996" customHeight="1">
      <c r="B787" s="191"/>
      <c r="C787" s="70"/>
      <c r="D787" s="53"/>
      <c r="E787" s="278"/>
      <c r="F787" s="278"/>
      <c r="G787" s="697"/>
      <c r="H787" s="219"/>
    </row>
    <row r="788" spans="2:8" ht="25.5">
      <c r="B788" s="317" t="s">
        <v>703</v>
      </c>
      <c r="C788" s="339" t="s">
        <v>743</v>
      </c>
      <c r="D788" s="322" t="s">
        <v>31</v>
      </c>
      <c r="E788" s="322">
        <v>8</v>
      </c>
      <c r="F788" s="322"/>
      <c r="G788" s="760"/>
      <c r="H788" s="14"/>
    </row>
    <row r="789" spans="2:8" ht="5.0999999999999996" customHeight="1">
      <c r="B789" s="191"/>
      <c r="C789" s="867"/>
      <c r="D789" s="53"/>
      <c r="E789" s="278"/>
      <c r="F789" s="278"/>
      <c r="G789" s="697"/>
      <c r="H789" s="219"/>
    </row>
    <row r="790" spans="2:8" ht="51">
      <c r="B790" s="317" t="s">
        <v>704</v>
      </c>
      <c r="C790" s="339" t="s">
        <v>744</v>
      </c>
      <c r="D790" s="321" t="s">
        <v>31</v>
      </c>
      <c r="E790" s="320">
        <v>2</v>
      </c>
      <c r="F790" s="320"/>
      <c r="G790" s="756"/>
      <c r="H790" s="14"/>
    </row>
    <row r="791" spans="2:8">
      <c r="B791" s="317"/>
      <c r="C791" s="339"/>
      <c r="D791" s="321"/>
      <c r="E791" s="320"/>
      <c r="F791" s="320"/>
      <c r="G791" s="756"/>
      <c r="H791" s="14"/>
    </row>
    <row r="792" spans="2:8" ht="95.25" customHeight="1">
      <c r="B792" s="339" t="s">
        <v>705</v>
      </c>
      <c r="C792" s="339" t="s">
        <v>706</v>
      </c>
      <c r="D792" s="321" t="s">
        <v>70</v>
      </c>
      <c r="E792" s="320">
        <v>1</v>
      </c>
      <c r="F792" s="320"/>
      <c r="G792" s="320"/>
      <c r="H792" s="219"/>
    </row>
    <row r="793" spans="2:8" ht="4.5" customHeight="1">
      <c r="B793" s="191"/>
      <c r="C793" s="70"/>
      <c r="D793" s="53"/>
      <c r="E793" s="278"/>
      <c r="F793" s="278"/>
      <c r="G793" s="697"/>
      <c r="H793" s="219"/>
    </row>
    <row r="794" spans="2:8">
      <c r="B794" s="195" t="s">
        <v>745</v>
      </c>
      <c r="C794" s="45" t="s">
        <v>746</v>
      </c>
      <c r="D794" s="43" t="s">
        <v>70</v>
      </c>
      <c r="E794" s="44">
        <v>1</v>
      </c>
      <c r="F794" s="44"/>
      <c r="G794" s="759"/>
      <c r="H794" s="14"/>
    </row>
    <row r="795" spans="2:8" ht="4.5" customHeight="1">
      <c r="B795" s="191"/>
      <c r="C795" s="70"/>
      <c r="D795" s="53"/>
      <c r="E795" s="278"/>
      <c r="F795" s="278"/>
      <c r="G795" s="697"/>
      <c r="H795" s="219"/>
    </row>
    <row r="796" spans="2:8" ht="17.25" customHeight="1">
      <c r="B796" s="753" t="s">
        <v>707</v>
      </c>
      <c r="C796" s="292" t="s">
        <v>708</v>
      </c>
      <c r="D796" s="295" t="s">
        <v>31</v>
      </c>
      <c r="E796" s="755">
        <v>1</v>
      </c>
      <c r="F796" s="755"/>
      <c r="G796" s="758"/>
      <c r="H796" s="14"/>
    </row>
    <row r="797" spans="2:8" ht="4.5" customHeight="1">
      <c r="B797" s="191"/>
      <c r="C797" s="70"/>
      <c r="D797" s="53"/>
      <c r="E797" s="278"/>
      <c r="F797" s="278"/>
      <c r="G797" s="697"/>
      <c r="H797" s="219"/>
    </row>
    <row r="798" spans="2:8" ht="51">
      <c r="B798" s="753" t="s">
        <v>747</v>
      </c>
      <c r="C798" s="292" t="s">
        <v>748</v>
      </c>
      <c r="D798" s="295" t="s">
        <v>70</v>
      </c>
      <c r="E798" s="755">
        <v>1</v>
      </c>
      <c r="F798" s="755"/>
      <c r="G798" s="758"/>
      <c r="H798" s="14"/>
    </row>
    <row r="799" spans="2:8" ht="4.5" customHeight="1">
      <c r="B799" s="191"/>
      <c r="C799" s="70"/>
      <c r="D799" s="53"/>
      <c r="E799" s="278"/>
      <c r="F799" s="600"/>
      <c r="G799" s="420"/>
      <c r="H799" s="219"/>
    </row>
    <row r="800" spans="2:8" ht="24.75" customHeight="1">
      <c r="B800" s="62"/>
      <c r="C800" s="63" t="s">
        <v>709</v>
      </c>
      <c r="D800" s="65"/>
      <c r="E800" s="276"/>
      <c r="F800" s="560"/>
      <c r="G800" s="422"/>
      <c r="H800" s="14"/>
    </row>
    <row r="801" spans="2:8" ht="4.5" customHeight="1">
      <c r="B801" s="191"/>
      <c r="C801" s="70"/>
      <c r="D801" s="53"/>
      <c r="E801" s="278"/>
      <c r="F801" s="600"/>
      <c r="G801" s="420"/>
      <c r="H801" s="219"/>
    </row>
    <row r="802" spans="2:8" ht="24.75" customHeight="1">
      <c r="B802" s="62"/>
      <c r="C802" s="63" t="s">
        <v>710</v>
      </c>
      <c r="D802" s="65"/>
      <c r="E802" s="276"/>
      <c r="F802" s="560"/>
      <c r="G802" s="422"/>
      <c r="H802" s="14"/>
    </row>
    <row r="803" spans="2:8" ht="4.5" customHeight="1">
      <c r="B803" s="191"/>
      <c r="C803" s="70"/>
      <c r="D803" s="53"/>
      <c r="E803" s="278"/>
      <c r="F803" s="600"/>
      <c r="G803" s="420"/>
      <c r="H803" s="219"/>
    </row>
    <row r="804" spans="2:8" ht="25.5">
      <c r="B804" s="62" t="s">
        <v>711</v>
      </c>
      <c r="C804" s="63" t="s">
        <v>712</v>
      </c>
      <c r="D804" s="65"/>
      <c r="E804" s="276"/>
      <c r="F804" s="599"/>
      <c r="G804" s="422"/>
      <c r="H804" s="14"/>
    </row>
    <row r="805" spans="2:8">
      <c r="B805" s="191"/>
      <c r="C805" s="325" t="s">
        <v>25</v>
      </c>
      <c r="D805" s="53"/>
      <c r="E805" s="278"/>
      <c r="F805" s="600"/>
      <c r="G805" s="420"/>
      <c r="H805" s="219"/>
    </row>
    <row r="806" spans="2:8">
      <c r="B806" s="291" t="s">
        <v>713</v>
      </c>
      <c r="C806" s="292" t="s">
        <v>714</v>
      </c>
      <c r="D806" s="295"/>
      <c r="E806" s="294"/>
      <c r="F806" s="618"/>
      <c r="G806" s="433"/>
      <c r="H806" s="14"/>
    </row>
    <row r="807" spans="2:8" ht="4.5" customHeight="1">
      <c r="B807" s="191"/>
      <c r="C807" s="70"/>
      <c r="D807" s="53"/>
      <c r="E807" s="278"/>
      <c r="F807" s="600"/>
      <c r="G807" s="420"/>
      <c r="H807" s="219"/>
    </row>
    <row r="808" spans="2:8">
      <c r="B808" s="203" t="s">
        <v>715</v>
      </c>
      <c r="C808" s="135" t="s">
        <v>749</v>
      </c>
      <c r="D808" s="130" t="s">
        <v>31</v>
      </c>
      <c r="E808" s="137">
        <v>6</v>
      </c>
      <c r="F808" s="617"/>
      <c r="G808" s="432"/>
      <c r="H808" s="14"/>
    </row>
    <row r="809" spans="2:8" ht="27.75" customHeight="1">
      <c r="B809" s="203" t="s">
        <v>717</v>
      </c>
      <c r="C809" s="135" t="s">
        <v>718</v>
      </c>
      <c r="D809" s="53" t="s">
        <v>31</v>
      </c>
      <c r="E809" s="278">
        <v>3</v>
      </c>
      <c r="F809" s="14"/>
      <c r="G809" s="420"/>
      <c r="H809" s="219"/>
    </row>
    <row r="810" spans="2:8" ht="24" customHeight="1">
      <c r="B810" s="62"/>
      <c r="C810" s="63" t="s">
        <v>719</v>
      </c>
      <c r="D810" s="65"/>
      <c r="E810" s="276"/>
      <c r="F810" s="560"/>
      <c r="G810" s="422"/>
      <c r="H810" s="14"/>
    </row>
    <row r="811" spans="2:8" ht="4.5" customHeight="1">
      <c r="B811" s="191"/>
      <c r="C811" s="70"/>
      <c r="D811" s="53"/>
      <c r="E811" s="278"/>
      <c r="F811" s="600"/>
      <c r="G811" s="420"/>
      <c r="H811" s="219"/>
    </row>
    <row r="812" spans="2:8" ht="63.75">
      <c r="B812" s="80"/>
      <c r="C812" s="76" t="s">
        <v>750</v>
      </c>
      <c r="D812" s="36"/>
      <c r="E812" s="284"/>
      <c r="F812" s="594"/>
      <c r="G812" s="434"/>
      <c r="H812" s="14"/>
    </row>
    <row r="813" spans="2:8" ht="4.5" customHeight="1">
      <c r="B813" s="191"/>
      <c r="C813" s="70"/>
      <c r="D813" s="53"/>
      <c r="E813" s="278"/>
      <c r="F813" s="600"/>
      <c r="G813" s="420"/>
      <c r="H813" s="219"/>
    </row>
    <row r="814" spans="2:8" ht="25.5">
      <c r="B814" s="80"/>
      <c r="C814" s="76" t="s">
        <v>751</v>
      </c>
      <c r="D814" s="36"/>
      <c r="E814" s="284"/>
      <c r="F814" s="594"/>
      <c r="G814" s="434"/>
      <c r="H814" s="14"/>
    </row>
    <row r="815" spans="2:8">
      <c r="B815" s="217"/>
      <c r="C815" s="221"/>
      <c r="D815" s="267"/>
      <c r="E815" s="274"/>
      <c r="F815" s="596"/>
      <c r="G815" s="415"/>
      <c r="H815" s="14"/>
    </row>
    <row r="816" spans="2:8">
      <c r="B816" s="217"/>
      <c r="C816" s="221"/>
      <c r="D816" s="274"/>
      <c r="E816" s="274"/>
      <c r="F816" s="596"/>
      <c r="G816" s="14"/>
      <c r="H816" s="14"/>
    </row>
    <row r="817" spans="2:8">
      <c r="B817" s="217"/>
      <c r="C817" s="221"/>
      <c r="D817" s="274"/>
      <c r="E817" s="274"/>
      <c r="F817" s="596"/>
      <c r="G817" s="14"/>
      <c r="H817" s="14"/>
    </row>
    <row r="818" spans="2:8">
      <c r="B818" s="217"/>
      <c r="C818" s="221"/>
      <c r="D818" s="274"/>
      <c r="E818" s="274"/>
      <c r="F818" s="596"/>
      <c r="G818" s="14"/>
      <c r="H818" s="14"/>
    </row>
    <row r="819" spans="2:8">
      <c r="B819" s="217"/>
      <c r="C819" s="221"/>
      <c r="D819" s="274"/>
      <c r="E819" s="274"/>
      <c r="F819" s="596"/>
      <c r="G819" s="14"/>
      <c r="H819" s="14"/>
    </row>
    <row r="820" spans="2:8">
      <c r="B820" s="217"/>
      <c r="C820" s="221"/>
      <c r="D820" s="274"/>
      <c r="E820" s="274"/>
      <c r="F820" s="596"/>
      <c r="G820" s="14"/>
      <c r="H820" s="14"/>
    </row>
    <row r="821" spans="2:8">
      <c r="B821" s="217"/>
      <c r="C821" s="221"/>
      <c r="D821" s="274"/>
      <c r="E821" s="274"/>
      <c r="F821" s="596"/>
      <c r="G821" s="14"/>
      <c r="H821" s="14"/>
    </row>
    <row r="822" spans="2:8">
      <c r="B822" s="217"/>
      <c r="C822" s="221"/>
      <c r="D822" s="274"/>
      <c r="E822" s="274"/>
      <c r="F822" s="596"/>
      <c r="G822" s="14"/>
      <c r="H822" s="14"/>
    </row>
    <row r="823" spans="2:8">
      <c r="B823" s="217"/>
      <c r="C823" s="221"/>
      <c r="D823" s="274"/>
      <c r="E823" s="274"/>
      <c r="F823" s="596"/>
      <c r="G823" s="14"/>
      <c r="H823" s="14"/>
    </row>
    <row r="824" spans="2:8">
      <c r="B824" s="217"/>
      <c r="C824" s="221"/>
      <c r="D824" s="274"/>
      <c r="E824" s="274"/>
      <c r="F824" s="596"/>
      <c r="G824" s="14"/>
      <c r="H824" s="14"/>
    </row>
    <row r="825" spans="2:8">
      <c r="B825" s="217"/>
      <c r="C825" s="221"/>
      <c r="D825" s="274"/>
      <c r="E825" s="274"/>
      <c r="F825" s="596"/>
      <c r="G825" s="14"/>
      <c r="H825" s="14"/>
    </row>
    <row r="826" spans="2:8">
      <c r="B826" s="217"/>
      <c r="C826" s="221"/>
      <c r="D826" s="274"/>
      <c r="E826" s="274"/>
      <c r="F826" s="596"/>
      <c r="G826" s="14"/>
      <c r="H826" s="14"/>
    </row>
    <row r="827" spans="2:8">
      <c r="B827" s="217"/>
      <c r="C827" s="221"/>
      <c r="D827" s="274"/>
      <c r="E827" s="274"/>
      <c r="F827" s="596"/>
      <c r="G827" s="14"/>
      <c r="H827" s="14"/>
    </row>
    <row r="828" spans="2:8">
      <c r="B828" s="217"/>
      <c r="C828" s="221"/>
      <c r="D828" s="274"/>
      <c r="E828" s="274"/>
      <c r="F828" s="596"/>
      <c r="G828" s="14"/>
      <c r="H828" s="14"/>
    </row>
    <row r="829" spans="2:8">
      <c r="B829" s="217"/>
      <c r="C829" s="221"/>
      <c r="D829" s="274"/>
      <c r="E829" s="274"/>
      <c r="F829" s="562"/>
      <c r="G829" s="14"/>
      <c r="H829" s="14"/>
    </row>
    <row r="830" spans="2:8">
      <c r="B830" s="217"/>
      <c r="C830" s="221"/>
      <c r="D830" s="274"/>
      <c r="E830" s="274"/>
      <c r="F830" s="596"/>
      <c r="G830" s="14"/>
      <c r="H830" s="14"/>
    </row>
    <row r="831" spans="2:8">
      <c r="B831" s="217"/>
      <c r="C831" s="221"/>
      <c r="D831" s="274"/>
      <c r="E831" s="274"/>
      <c r="F831" s="596"/>
      <c r="G831" s="14"/>
      <c r="H831" s="14"/>
    </row>
    <row r="832" spans="2:8">
      <c r="B832" s="217"/>
      <c r="C832" s="221"/>
      <c r="D832" s="274"/>
      <c r="E832" s="274"/>
      <c r="F832" s="596"/>
      <c r="G832" s="14"/>
      <c r="H832" s="14"/>
    </row>
    <row r="833" spans="2:8">
      <c r="B833" s="217"/>
      <c r="C833" s="221"/>
      <c r="D833" s="274"/>
      <c r="E833" s="274"/>
      <c r="F833" s="596"/>
      <c r="G833" s="14"/>
      <c r="H833" s="14"/>
    </row>
    <row r="834" spans="2:8">
      <c r="B834" s="217"/>
      <c r="C834" s="221"/>
      <c r="D834" s="274"/>
      <c r="E834" s="274"/>
      <c r="F834" s="596"/>
      <c r="G834" s="14"/>
      <c r="H834" s="14"/>
    </row>
    <row r="835" spans="2:8">
      <c r="B835" s="217"/>
      <c r="C835" s="221"/>
      <c r="D835" s="274"/>
      <c r="E835" s="274"/>
      <c r="F835" s="596"/>
      <c r="G835" s="14"/>
      <c r="H835" s="14"/>
    </row>
    <row r="836" spans="2:8">
      <c r="B836" s="217"/>
      <c r="C836" s="221"/>
      <c r="D836" s="274"/>
      <c r="E836" s="274"/>
      <c r="F836" s="596"/>
      <c r="G836" s="14"/>
      <c r="H836" s="14"/>
    </row>
    <row r="837" spans="2:8">
      <c r="B837" s="217"/>
      <c r="C837" s="221"/>
      <c r="D837" s="274"/>
      <c r="E837" s="274"/>
      <c r="F837" s="596"/>
      <c r="G837" s="14"/>
      <c r="H837" s="14"/>
    </row>
    <row r="838" spans="2:8">
      <c r="B838" s="217"/>
      <c r="C838" s="221"/>
      <c r="D838" s="274"/>
      <c r="E838" s="274"/>
      <c r="F838" s="596"/>
      <c r="G838" s="14"/>
      <c r="H838" s="14"/>
    </row>
    <row r="839" spans="2:8">
      <c r="B839" s="217"/>
      <c r="C839" s="221"/>
      <c r="D839" s="274"/>
      <c r="E839" s="274"/>
      <c r="F839" s="596"/>
      <c r="G839" s="14"/>
      <c r="H839" s="14"/>
    </row>
    <row r="840" spans="2:8">
      <c r="B840" s="217"/>
      <c r="C840" s="221"/>
      <c r="D840" s="274"/>
      <c r="E840" s="274"/>
      <c r="F840" s="596"/>
      <c r="G840" s="14"/>
      <c r="H840" s="14"/>
    </row>
    <row r="841" spans="2:8">
      <c r="B841" s="217"/>
      <c r="C841" s="221"/>
      <c r="D841" s="274"/>
      <c r="E841" s="274"/>
      <c r="F841" s="596"/>
      <c r="G841" s="14"/>
      <c r="H841" s="14"/>
    </row>
    <row r="842" spans="2:8">
      <c r="B842" s="217"/>
      <c r="C842" s="221"/>
      <c r="D842" s="274"/>
      <c r="E842" s="274"/>
      <c r="F842" s="596"/>
      <c r="G842" s="14"/>
      <c r="H842" s="14"/>
    </row>
    <row r="843" spans="2:8">
      <c r="B843" s="217"/>
      <c r="C843" s="221"/>
      <c r="D843" s="274"/>
      <c r="E843" s="274"/>
      <c r="F843" s="596"/>
      <c r="G843" s="14"/>
      <c r="H843" s="14"/>
    </row>
    <row r="844" spans="2:8">
      <c r="B844" s="217"/>
      <c r="C844" s="221"/>
      <c r="D844" s="274"/>
      <c r="E844" s="274"/>
      <c r="F844" s="596"/>
      <c r="G844" s="14"/>
      <c r="H844" s="14"/>
    </row>
    <row r="845" spans="2:8">
      <c r="B845" s="217"/>
      <c r="C845" s="221"/>
      <c r="D845" s="274"/>
      <c r="E845" s="274"/>
      <c r="F845" s="596"/>
      <c r="G845" s="14"/>
      <c r="H845" s="14"/>
    </row>
    <row r="846" spans="2:8">
      <c r="B846" s="217"/>
      <c r="C846" s="221"/>
      <c r="D846" s="274"/>
      <c r="E846" s="274"/>
      <c r="F846" s="596"/>
      <c r="G846" s="14"/>
      <c r="H846" s="14"/>
    </row>
    <row r="847" spans="2:8">
      <c r="B847" s="217"/>
      <c r="C847" s="221"/>
      <c r="D847" s="274"/>
      <c r="E847" s="274"/>
      <c r="F847" s="596"/>
      <c r="G847" s="14"/>
      <c r="H847" s="14"/>
    </row>
    <row r="848" spans="2:8">
      <c r="B848" s="217"/>
      <c r="C848" s="221"/>
      <c r="D848" s="274"/>
      <c r="E848" s="274"/>
      <c r="F848" s="596"/>
      <c r="G848" s="14"/>
      <c r="H848" s="14"/>
    </row>
    <row r="849" spans="2:8">
      <c r="B849" s="217"/>
      <c r="C849" s="221"/>
      <c r="D849" s="274"/>
      <c r="E849" s="274"/>
      <c r="F849" s="596"/>
      <c r="G849" s="14"/>
      <c r="H849" s="14"/>
    </row>
    <row r="850" spans="2:8">
      <c r="B850" s="217"/>
      <c r="C850" s="221"/>
      <c r="D850" s="274"/>
      <c r="E850" s="274"/>
      <c r="F850" s="596"/>
      <c r="G850" s="14"/>
      <c r="H850" s="14"/>
    </row>
    <row r="851" spans="2:8">
      <c r="B851" s="217"/>
      <c r="C851" s="221"/>
      <c r="D851" s="274"/>
      <c r="E851" s="274"/>
      <c r="F851" s="596"/>
      <c r="G851" s="14"/>
      <c r="H851" s="14"/>
    </row>
    <row r="852" spans="2:8">
      <c r="B852" s="217"/>
      <c r="C852" s="221"/>
      <c r="D852" s="274"/>
      <c r="E852" s="274"/>
      <c r="F852" s="596"/>
      <c r="G852" s="14"/>
      <c r="H852" s="14"/>
    </row>
    <row r="853" spans="2:8">
      <c r="B853" s="217"/>
      <c r="C853" s="221"/>
      <c r="D853" s="274"/>
      <c r="E853" s="274"/>
      <c r="F853" s="596"/>
      <c r="G853" s="14"/>
      <c r="H853" s="14"/>
    </row>
    <row r="854" spans="2:8">
      <c r="B854" s="217"/>
      <c r="C854" s="221"/>
      <c r="D854" s="274"/>
      <c r="E854" s="274"/>
      <c r="F854" s="596"/>
      <c r="G854" s="14"/>
      <c r="H854" s="14"/>
    </row>
    <row r="855" spans="2:8">
      <c r="B855" s="217"/>
      <c r="C855" s="221"/>
      <c r="D855" s="274"/>
      <c r="E855" s="274"/>
      <c r="F855" s="596"/>
      <c r="G855" s="14"/>
      <c r="H855" s="14"/>
    </row>
    <row r="856" spans="2:8">
      <c r="B856" s="217"/>
      <c r="C856" s="221"/>
      <c r="D856" s="274"/>
      <c r="E856" s="274"/>
      <c r="F856" s="596"/>
      <c r="G856" s="14"/>
      <c r="H856" s="14"/>
    </row>
    <row r="857" spans="2:8">
      <c r="B857" s="217"/>
      <c r="C857" s="221"/>
      <c r="D857" s="274"/>
      <c r="E857" s="274"/>
      <c r="F857" s="596"/>
      <c r="G857" s="14"/>
      <c r="H857" s="14"/>
    </row>
    <row r="858" spans="2:8">
      <c r="B858" s="217"/>
      <c r="C858" s="221"/>
      <c r="D858" s="274"/>
      <c r="E858" s="274"/>
      <c r="F858" s="596"/>
      <c r="G858" s="14"/>
      <c r="H858" s="14"/>
    </row>
    <row r="859" spans="2:8">
      <c r="B859" s="217"/>
      <c r="C859" s="221"/>
      <c r="D859" s="274"/>
      <c r="E859" s="274"/>
      <c r="F859" s="596"/>
      <c r="G859" s="14"/>
      <c r="H859" s="14"/>
    </row>
    <row r="860" spans="2:8">
      <c r="B860" s="217"/>
      <c r="C860" s="221"/>
      <c r="D860" s="274"/>
      <c r="E860" s="274"/>
      <c r="F860" s="596"/>
      <c r="G860" s="14"/>
      <c r="H860" s="14"/>
    </row>
    <row r="861" spans="2:8">
      <c r="B861" s="217"/>
      <c r="C861" s="221"/>
      <c r="D861" s="274"/>
      <c r="E861" s="274"/>
      <c r="F861" s="596"/>
      <c r="G861" s="14"/>
      <c r="H861" s="14"/>
    </row>
    <row r="862" spans="2:8">
      <c r="B862" s="217"/>
      <c r="C862" s="221"/>
      <c r="D862" s="274"/>
      <c r="E862" s="274"/>
      <c r="F862" s="596"/>
      <c r="G862" s="14"/>
      <c r="H862" s="14"/>
    </row>
    <row r="863" spans="2:8">
      <c r="B863" s="217"/>
      <c r="C863" s="221"/>
      <c r="D863" s="274"/>
      <c r="E863" s="274"/>
      <c r="F863" s="596"/>
      <c r="G863" s="14"/>
      <c r="H863" s="14"/>
    </row>
    <row r="864" spans="2:8">
      <c r="B864" s="217"/>
      <c r="C864" s="221"/>
      <c r="D864" s="274"/>
      <c r="E864" s="274"/>
      <c r="F864" s="596"/>
      <c r="G864" s="14"/>
      <c r="H864" s="14"/>
    </row>
    <row r="865" spans="2:8">
      <c r="B865" s="217"/>
      <c r="C865" s="221"/>
      <c r="D865" s="274"/>
      <c r="E865" s="274"/>
      <c r="F865" s="596"/>
      <c r="G865" s="14"/>
      <c r="H865" s="14"/>
    </row>
    <row r="866" spans="2:8">
      <c r="B866" s="217"/>
      <c r="C866" s="221"/>
      <c r="D866" s="274"/>
      <c r="E866" s="274"/>
      <c r="F866" s="596"/>
      <c r="G866" s="14"/>
      <c r="H866" s="14"/>
    </row>
    <row r="867" spans="2:8">
      <c r="B867" s="217"/>
      <c r="C867" s="221"/>
      <c r="D867" s="274"/>
      <c r="E867" s="274"/>
      <c r="F867" s="596"/>
      <c r="G867" s="14"/>
      <c r="H867" s="14"/>
    </row>
    <row r="868" spans="2:8">
      <c r="B868" s="217"/>
      <c r="C868" s="221"/>
      <c r="D868" s="274"/>
      <c r="E868" s="274"/>
      <c r="F868" s="596"/>
      <c r="G868" s="14"/>
      <c r="H868" s="14"/>
    </row>
    <row r="869" spans="2:8">
      <c r="B869" s="217"/>
      <c r="C869" s="221"/>
      <c r="D869" s="274"/>
      <c r="E869" s="274"/>
      <c r="F869" s="596"/>
      <c r="G869" s="14"/>
      <c r="H869" s="14"/>
    </row>
    <row r="870" spans="2:8">
      <c r="B870" s="217"/>
      <c r="C870" s="221"/>
      <c r="D870" s="274"/>
      <c r="E870" s="274"/>
      <c r="F870" s="596"/>
      <c r="G870" s="14"/>
      <c r="H870" s="14"/>
    </row>
    <row r="871" spans="2:8">
      <c r="B871" s="217"/>
      <c r="C871" s="221"/>
      <c r="D871" s="274"/>
      <c r="E871" s="274"/>
      <c r="F871" s="596"/>
      <c r="G871" s="14"/>
      <c r="H871" s="14"/>
    </row>
    <row r="872" spans="2:8">
      <c r="B872" s="217"/>
      <c r="C872" s="221"/>
      <c r="D872" s="274"/>
      <c r="E872" s="274"/>
      <c r="F872" s="596"/>
      <c r="G872" s="14"/>
      <c r="H872" s="14"/>
    </row>
    <row r="873" spans="2:8">
      <c r="B873" s="217"/>
      <c r="C873" s="221"/>
      <c r="D873" s="274"/>
      <c r="E873" s="274"/>
      <c r="F873" s="596"/>
      <c r="G873" s="14"/>
      <c r="H873" s="14"/>
    </row>
    <row r="874" spans="2:8">
      <c r="B874" s="217"/>
      <c r="C874" s="221"/>
      <c r="D874" s="274"/>
      <c r="E874" s="274"/>
      <c r="F874" s="596"/>
      <c r="G874" s="14"/>
      <c r="H874" s="14"/>
    </row>
    <row r="875" spans="2:8">
      <c r="B875" s="217"/>
      <c r="C875" s="221"/>
      <c r="D875" s="274"/>
      <c r="E875" s="274"/>
      <c r="F875" s="596"/>
      <c r="G875" s="14"/>
      <c r="H875" s="14"/>
    </row>
    <row r="876" spans="2:8">
      <c r="B876" s="217"/>
      <c r="C876" s="221"/>
      <c r="D876" s="274"/>
      <c r="E876" s="274"/>
      <c r="F876" s="596"/>
      <c r="G876" s="14"/>
      <c r="H876" s="14"/>
    </row>
    <row r="877" spans="2:8">
      <c r="B877" s="217"/>
      <c r="C877" s="221"/>
      <c r="D877" s="274"/>
      <c r="E877" s="274"/>
      <c r="F877" s="596"/>
      <c r="G877" s="14"/>
      <c r="H877" s="14"/>
    </row>
    <row r="878" spans="2:8">
      <c r="B878" s="217"/>
      <c r="C878" s="221"/>
      <c r="D878" s="274"/>
      <c r="E878" s="274"/>
      <c r="F878" s="596"/>
      <c r="G878" s="14"/>
      <c r="H878" s="14"/>
    </row>
    <row r="879" spans="2:8">
      <c r="B879" s="217"/>
      <c r="C879" s="221"/>
      <c r="D879" s="274"/>
      <c r="E879" s="274"/>
      <c r="F879" s="596"/>
      <c r="G879" s="14"/>
      <c r="H879" s="14"/>
    </row>
    <row r="880" spans="2:8">
      <c r="B880" s="217"/>
      <c r="C880" s="221"/>
      <c r="D880" s="274"/>
      <c r="E880" s="274"/>
      <c r="F880" s="596"/>
      <c r="G880" s="14"/>
      <c r="H880" s="14"/>
    </row>
    <row r="881" spans="2:8">
      <c r="B881" s="217"/>
      <c r="C881" s="221"/>
      <c r="D881" s="274"/>
      <c r="E881" s="274"/>
      <c r="F881" s="596"/>
      <c r="G881" s="14"/>
      <c r="H881" s="14"/>
    </row>
    <row r="882" spans="2:8">
      <c r="B882" s="217"/>
      <c r="C882" s="221"/>
      <c r="D882" s="274"/>
      <c r="E882" s="274"/>
      <c r="F882" s="596"/>
      <c r="G882" s="14"/>
      <c r="H882" s="14"/>
    </row>
    <row r="883" spans="2:8">
      <c r="B883" s="217"/>
      <c r="C883" s="221"/>
      <c r="D883" s="274"/>
      <c r="E883" s="274"/>
      <c r="F883" s="596"/>
      <c r="G883" s="14"/>
      <c r="H883" s="14"/>
    </row>
    <row r="884" spans="2:8">
      <c r="B884" s="217"/>
      <c r="C884" s="221"/>
      <c r="D884" s="274"/>
      <c r="E884" s="274"/>
      <c r="F884" s="596"/>
      <c r="G884" s="14"/>
      <c r="H884" s="14"/>
    </row>
    <row r="885" spans="2:8">
      <c r="B885" s="217"/>
      <c r="C885" s="221"/>
      <c r="D885" s="274"/>
      <c r="E885" s="274"/>
      <c r="F885" s="596"/>
      <c r="G885" s="14"/>
      <c r="H885" s="14"/>
    </row>
    <row r="886" spans="2:8">
      <c r="B886" s="217"/>
      <c r="C886" s="221"/>
      <c r="D886" s="274"/>
      <c r="E886" s="274"/>
      <c r="F886" s="596"/>
      <c r="G886" s="14"/>
      <c r="H886" s="14"/>
    </row>
    <row r="887" spans="2:8">
      <c r="B887" s="217"/>
      <c r="C887" s="221"/>
      <c r="D887" s="274"/>
      <c r="E887" s="274"/>
      <c r="F887" s="596"/>
      <c r="G887" s="14"/>
      <c r="H887" s="14"/>
    </row>
    <row r="888" spans="2:8">
      <c r="B888" s="217"/>
      <c r="C888" s="221"/>
      <c r="D888" s="274"/>
      <c r="E888" s="274"/>
      <c r="F888" s="596"/>
      <c r="G888" s="14"/>
      <c r="H888" s="14"/>
    </row>
    <row r="889" spans="2:8">
      <c r="B889" s="217"/>
      <c r="C889" s="221"/>
      <c r="D889" s="274"/>
      <c r="E889" s="274"/>
      <c r="F889" s="596"/>
      <c r="G889" s="14"/>
      <c r="H889" s="14"/>
    </row>
    <row r="890" spans="2:8">
      <c r="B890" s="217"/>
      <c r="C890" s="221"/>
      <c r="D890" s="274"/>
      <c r="E890" s="274"/>
      <c r="F890" s="596"/>
      <c r="G890" s="14"/>
      <c r="H890" s="14"/>
    </row>
    <row r="891" spans="2:8">
      <c r="B891" s="217"/>
      <c r="C891" s="221"/>
      <c r="D891" s="274"/>
      <c r="E891" s="274"/>
      <c r="F891" s="596"/>
      <c r="G891" s="14"/>
      <c r="H891" s="14"/>
    </row>
    <row r="892" spans="2:8">
      <c r="B892" s="217"/>
      <c r="C892" s="221"/>
      <c r="D892" s="274"/>
      <c r="E892" s="274"/>
      <c r="F892" s="596"/>
      <c r="G892" s="14"/>
      <c r="H892" s="14"/>
    </row>
    <row r="893" spans="2:8">
      <c r="B893" s="217"/>
      <c r="C893" s="221"/>
      <c r="D893" s="274"/>
      <c r="E893" s="274"/>
      <c r="F893" s="596"/>
      <c r="G893" s="14"/>
      <c r="H893" s="14"/>
    </row>
    <row r="894" spans="2:8">
      <c r="B894" s="217"/>
      <c r="C894" s="221"/>
      <c r="D894" s="274"/>
      <c r="E894" s="274"/>
      <c r="F894" s="596"/>
      <c r="G894" s="14"/>
      <c r="H894" s="14"/>
    </row>
    <row r="895" spans="2:8">
      <c r="B895" s="217"/>
      <c r="C895" s="221"/>
      <c r="D895" s="274"/>
      <c r="E895" s="274"/>
      <c r="F895" s="596"/>
      <c r="G895" s="14"/>
      <c r="H895" s="14"/>
    </row>
    <row r="896" spans="2:8">
      <c r="B896" s="217"/>
      <c r="C896" s="221"/>
      <c r="D896" s="274"/>
      <c r="E896" s="274"/>
      <c r="F896" s="596"/>
      <c r="G896" s="14"/>
      <c r="H896" s="14"/>
    </row>
    <row r="897" spans="2:8">
      <c r="B897" s="217"/>
      <c r="C897" s="221"/>
      <c r="D897" s="274"/>
      <c r="E897" s="274"/>
      <c r="F897" s="596"/>
      <c r="G897" s="14"/>
      <c r="H897" s="14"/>
    </row>
    <row r="898" spans="2:8">
      <c r="B898" s="217"/>
      <c r="C898" s="221"/>
      <c r="D898" s="274"/>
      <c r="E898" s="274"/>
      <c r="F898" s="596"/>
      <c r="G898" s="14"/>
      <c r="H898" s="14"/>
    </row>
    <row r="899" spans="2:8">
      <c r="B899" s="217"/>
      <c r="C899" s="221"/>
      <c r="D899" s="274"/>
      <c r="E899" s="274"/>
      <c r="F899" s="596"/>
      <c r="G899" s="14"/>
      <c r="H899" s="14"/>
    </row>
    <row r="900" spans="2:8">
      <c r="B900" s="217"/>
      <c r="C900" s="221"/>
      <c r="D900" s="274"/>
      <c r="E900" s="274"/>
      <c r="F900" s="596"/>
      <c r="G900" s="14"/>
      <c r="H900" s="14"/>
    </row>
    <row r="901" spans="2:8">
      <c r="B901" s="217"/>
      <c r="C901" s="221"/>
      <c r="D901" s="274"/>
      <c r="E901" s="274"/>
      <c r="F901" s="596"/>
      <c r="G901" s="14"/>
      <c r="H901" s="14"/>
    </row>
    <row r="902" spans="2:8">
      <c r="B902" s="217"/>
      <c r="C902" s="221"/>
      <c r="D902" s="274"/>
      <c r="E902" s="274"/>
      <c r="F902" s="596"/>
      <c r="G902" s="14"/>
      <c r="H902" s="14"/>
    </row>
    <row r="903" spans="2:8">
      <c r="B903" s="217"/>
      <c r="C903" s="221"/>
      <c r="D903" s="274"/>
      <c r="E903" s="274"/>
      <c r="F903" s="596"/>
      <c r="G903" s="14"/>
      <c r="H903" s="14"/>
    </row>
    <row r="904" spans="2:8">
      <c r="B904" s="217"/>
      <c r="C904" s="221"/>
      <c r="D904" s="274"/>
      <c r="E904" s="274"/>
      <c r="F904" s="596"/>
      <c r="G904" s="14"/>
      <c r="H904" s="14"/>
    </row>
    <row r="905" spans="2:8">
      <c r="B905" s="217"/>
      <c r="C905" s="221"/>
      <c r="D905" s="274"/>
      <c r="E905" s="274"/>
      <c r="F905" s="596"/>
      <c r="G905" s="14"/>
      <c r="H905" s="14"/>
    </row>
    <row r="906" spans="2:8">
      <c r="B906" s="217"/>
      <c r="C906" s="221"/>
      <c r="D906" s="274"/>
      <c r="E906" s="274"/>
      <c r="F906" s="596"/>
      <c r="G906" s="14"/>
      <c r="H906" s="14"/>
    </row>
    <row r="907" spans="2:8">
      <c r="B907" s="217"/>
      <c r="C907" s="221"/>
      <c r="D907" s="274"/>
      <c r="E907" s="274"/>
      <c r="F907" s="596"/>
      <c r="G907" s="14"/>
      <c r="H907" s="14"/>
    </row>
    <row r="908" spans="2:8">
      <c r="B908" s="217"/>
      <c r="C908" s="221"/>
      <c r="D908" s="274"/>
      <c r="E908" s="274"/>
      <c r="F908" s="596"/>
      <c r="G908" s="14"/>
      <c r="H908" s="14"/>
    </row>
    <row r="909" spans="2:8">
      <c r="B909" s="217"/>
      <c r="C909" s="221"/>
      <c r="D909" s="274"/>
      <c r="E909" s="274"/>
      <c r="F909" s="596"/>
      <c r="G909" s="14"/>
      <c r="H909" s="14"/>
    </row>
    <row r="910" spans="2:8">
      <c r="B910" s="217"/>
      <c r="C910" s="221"/>
      <c r="D910" s="274"/>
      <c r="E910" s="274"/>
      <c r="F910" s="596"/>
      <c r="G910" s="14"/>
      <c r="H910" s="14"/>
    </row>
    <row r="911" spans="2:8">
      <c r="B911" s="217"/>
      <c r="C911" s="221"/>
      <c r="D911" s="274"/>
      <c r="E911" s="274"/>
      <c r="F911" s="596"/>
      <c r="G911" s="14"/>
      <c r="H911" s="14"/>
    </row>
    <row r="912" spans="2:8">
      <c r="B912" s="217"/>
      <c r="C912" s="221"/>
      <c r="D912" s="274"/>
      <c r="E912" s="274"/>
      <c r="F912" s="596"/>
      <c r="G912" s="14"/>
      <c r="H912" s="14"/>
    </row>
    <row r="913" spans="2:8">
      <c r="B913" s="217"/>
      <c r="C913" s="221"/>
      <c r="D913" s="274"/>
      <c r="E913" s="274"/>
      <c r="F913" s="596"/>
      <c r="G913" s="14"/>
      <c r="H913" s="14"/>
    </row>
    <row r="914" spans="2:8">
      <c r="B914" s="217"/>
      <c r="C914" s="221"/>
      <c r="D914" s="274"/>
      <c r="E914" s="274"/>
      <c r="F914" s="596"/>
      <c r="G914" s="14"/>
      <c r="H914" s="14"/>
    </row>
    <row r="915" spans="2:8">
      <c r="B915" s="217"/>
      <c r="C915" s="221"/>
      <c r="D915" s="274"/>
      <c r="E915" s="274"/>
      <c r="F915" s="596"/>
      <c r="G915" s="14"/>
      <c r="H915" s="14"/>
    </row>
    <row r="916" spans="2:8">
      <c r="B916" s="217"/>
      <c r="C916" s="221"/>
      <c r="D916" s="274"/>
      <c r="E916" s="274"/>
      <c r="F916" s="596"/>
      <c r="G916" s="14"/>
      <c r="H916" s="14"/>
    </row>
    <row r="917" spans="2:8">
      <c r="B917" s="217"/>
      <c r="C917" s="221"/>
      <c r="D917" s="274"/>
      <c r="E917" s="274"/>
      <c r="F917" s="596"/>
      <c r="G917" s="14"/>
      <c r="H917" s="14"/>
    </row>
    <row r="918" spans="2:8">
      <c r="B918" s="217"/>
      <c r="C918" s="221"/>
      <c r="D918" s="274"/>
      <c r="E918" s="274"/>
      <c r="F918" s="596"/>
      <c r="G918" s="14"/>
      <c r="H918" s="14"/>
    </row>
    <row r="919" spans="2:8">
      <c r="B919" s="217"/>
      <c r="C919" s="221"/>
      <c r="D919" s="274"/>
      <c r="E919" s="274"/>
      <c r="F919" s="596"/>
      <c r="G919" s="14"/>
      <c r="H919" s="14"/>
    </row>
    <row r="920" spans="2:8">
      <c r="B920" s="217"/>
      <c r="C920" s="221"/>
      <c r="D920" s="274"/>
      <c r="E920" s="274"/>
      <c r="F920" s="596"/>
      <c r="G920" s="14"/>
      <c r="H920" s="14"/>
    </row>
    <row r="921" spans="2:8">
      <c r="B921" s="217"/>
      <c r="C921" s="221"/>
      <c r="D921" s="274"/>
      <c r="E921" s="274"/>
      <c r="F921" s="596"/>
      <c r="G921" s="14"/>
      <c r="H921" s="14"/>
    </row>
    <row r="922" spans="2:8">
      <c r="B922" s="217"/>
      <c r="C922" s="221"/>
      <c r="D922" s="274"/>
      <c r="E922" s="274"/>
      <c r="F922" s="596"/>
      <c r="G922" s="14"/>
      <c r="H922" s="14"/>
    </row>
    <row r="923" spans="2:8">
      <c r="B923" s="217"/>
      <c r="C923" s="221"/>
      <c r="D923" s="274"/>
      <c r="E923" s="274"/>
      <c r="F923" s="596"/>
      <c r="G923" s="14"/>
      <c r="H923" s="14"/>
    </row>
    <row r="924" spans="2:8">
      <c r="B924" s="217"/>
      <c r="C924" s="221"/>
      <c r="D924" s="274"/>
      <c r="E924" s="274"/>
      <c r="F924" s="596"/>
      <c r="G924" s="14"/>
      <c r="H924" s="14"/>
    </row>
    <row r="925" spans="2:8">
      <c r="B925" s="217"/>
      <c r="C925" s="221"/>
      <c r="D925" s="274"/>
      <c r="E925" s="274"/>
      <c r="F925" s="596"/>
      <c r="G925" s="14"/>
      <c r="H925" s="14"/>
    </row>
    <row r="926" spans="2:8">
      <c r="B926" s="217"/>
      <c r="C926" s="221"/>
      <c r="D926" s="274"/>
      <c r="E926" s="274"/>
      <c r="F926" s="596"/>
      <c r="G926" s="14"/>
      <c r="H926" s="14"/>
    </row>
    <row r="927" spans="2:8">
      <c r="B927" s="217"/>
      <c r="C927" s="221"/>
      <c r="D927" s="274"/>
      <c r="E927" s="274"/>
      <c r="F927" s="596"/>
      <c r="G927" s="14"/>
      <c r="H927" s="14"/>
    </row>
    <row r="928" spans="2:8">
      <c r="B928" s="217"/>
      <c r="C928" s="221"/>
      <c r="D928" s="274"/>
      <c r="E928" s="274"/>
      <c r="F928" s="596"/>
      <c r="G928" s="14"/>
      <c r="H928" s="14"/>
    </row>
    <row r="929" spans="2:8">
      <c r="B929" s="217"/>
      <c r="C929" s="221"/>
      <c r="D929" s="274"/>
      <c r="E929" s="274"/>
      <c r="F929" s="596"/>
      <c r="G929" s="14"/>
      <c r="H929" s="14"/>
    </row>
    <row r="930" spans="2:8">
      <c r="B930" s="217"/>
      <c r="C930" s="221"/>
      <c r="D930" s="274"/>
      <c r="E930" s="274"/>
      <c r="F930" s="596"/>
      <c r="G930" s="14"/>
      <c r="H930" s="14"/>
    </row>
    <row r="931" spans="2:8">
      <c r="B931" s="217"/>
      <c r="C931" s="221"/>
      <c r="D931" s="274"/>
      <c r="E931" s="274"/>
      <c r="F931" s="596"/>
      <c r="G931" s="14"/>
      <c r="H931" s="14"/>
    </row>
    <row r="932" spans="2:8">
      <c r="B932" s="217"/>
      <c r="C932" s="221"/>
      <c r="D932" s="274"/>
      <c r="E932" s="274"/>
      <c r="F932" s="596"/>
      <c r="G932" s="14"/>
      <c r="H932" s="14"/>
    </row>
    <row r="933" spans="2:8">
      <c r="B933" s="217"/>
      <c r="C933" s="221"/>
      <c r="D933" s="274"/>
      <c r="E933" s="274"/>
      <c r="F933" s="596"/>
      <c r="G933" s="14"/>
      <c r="H933" s="14"/>
    </row>
    <row r="934" spans="2:8">
      <c r="B934" s="217"/>
      <c r="C934" s="221"/>
      <c r="D934" s="274"/>
      <c r="E934" s="274"/>
      <c r="F934" s="596"/>
      <c r="G934" s="14"/>
      <c r="H934" s="14"/>
    </row>
    <row r="935" spans="2:8">
      <c r="B935" s="217"/>
      <c r="C935" s="221"/>
      <c r="D935" s="274"/>
      <c r="E935" s="274"/>
      <c r="F935" s="596"/>
      <c r="G935" s="14"/>
      <c r="H935" s="14"/>
    </row>
    <row r="936" spans="2:8">
      <c r="B936" s="217"/>
      <c r="C936" s="221"/>
      <c r="D936" s="274"/>
      <c r="E936" s="274"/>
      <c r="F936" s="596"/>
      <c r="G936" s="14"/>
      <c r="H936" s="14"/>
    </row>
    <row r="937" spans="2:8">
      <c r="B937" s="217"/>
      <c r="C937" s="221"/>
      <c r="D937" s="274"/>
      <c r="E937" s="274"/>
      <c r="F937" s="596"/>
      <c r="G937" s="14"/>
      <c r="H937" s="14"/>
    </row>
    <row r="938" spans="2:8">
      <c r="B938" s="217"/>
      <c r="C938" s="221"/>
      <c r="D938" s="274"/>
      <c r="E938" s="274"/>
      <c r="F938" s="596"/>
      <c r="G938" s="14"/>
      <c r="H938" s="14"/>
    </row>
    <row r="939" spans="2:8">
      <c r="B939" s="217"/>
      <c r="C939" s="221"/>
      <c r="D939" s="274"/>
      <c r="E939" s="274"/>
      <c r="F939" s="596"/>
      <c r="G939" s="14"/>
      <c r="H939" s="14"/>
    </row>
    <row r="940" spans="2:8">
      <c r="B940" s="217"/>
      <c r="C940" s="221"/>
      <c r="D940" s="274"/>
      <c r="E940" s="274"/>
      <c r="F940" s="596"/>
      <c r="G940" s="14"/>
      <c r="H940" s="14"/>
    </row>
    <row r="941" spans="2:8">
      <c r="B941" s="217"/>
      <c r="C941" s="221"/>
      <c r="D941" s="274"/>
      <c r="E941" s="274"/>
      <c r="F941" s="596"/>
      <c r="G941" s="14"/>
      <c r="H941" s="14"/>
    </row>
    <row r="942" spans="2:8">
      <c r="B942" s="217"/>
      <c r="C942" s="221"/>
      <c r="D942" s="274"/>
      <c r="E942" s="274"/>
      <c r="F942" s="596"/>
      <c r="G942" s="14"/>
      <c r="H942" s="14"/>
    </row>
    <row r="943" spans="2:8">
      <c r="B943" s="217"/>
      <c r="C943" s="221"/>
      <c r="D943" s="274"/>
      <c r="E943" s="274"/>
      <c r="F943" s="596"/>
      <c r="G943" s="14"/>
      <c r="H943" s="14"/>
    </row>
    <row r="944" spans="2:8">
      <c r="B944" s="217"/>
      <c r="C944" s="221"/>
      <c r="D944" s="274"/>
      <c r="E944" s="274"/>
      <c r="F944" s="596"/>
      <c r="G944" s="14"/>
      <c r="H944" s="14"/>
    </row>
    <row r="945" spans="2:8">
      <c r="B945" s="217"/>
      <c r="C945" s="221"/>
      <c r="D945" s="274"/>
      <c r="E945" s="274"/>
      <c r="F945" s="596"/>
      <c r="G945" s="14"/>
      <c r="H945" s="14"/>
    </row>
    <row r="946" spans="2:8">
      <c r="B946" s="217"/>
      <c r="C946" s="221"/>
      <c r="D946" s="274"/>
      <c r="E946" s="274"/>
      <c r="F946" s="596"/>
      <c r="G946" s="14"/>
      <c r="H946" s="14"/>
    </row>
    <row r="947" spans="2:8">
      <c r="B947" s="217"/>
      <c r="C947" s="221"/>
      <c r="D947" s="274"/>
      <c r="E947" s="274"/>
      <c r="F947" s="596"/>
      <c r="G947" s="14"/>
      <c r="H947" s="14"/>
    </row>
    <row r="948" spans="2:8">
      <c r="B948" s="217"/>
      <c r="C948" s="221"/>
      <c r="D948" s="274"/>
      <c r="E948" s="274"/>
      <c r="F948" s="596"/>
      <c r="G948" s="14"/>
      <c r="H948" s="14"/>
    </row>
    <row r="949" spans="2:8">
      <c r="B949" s="217"/>
      <c r="C949" s="221"/>
      <c r="D949" s="274"/>
      <c r="E949" s="274"/>
      <c r="F949" s="596"/>
      <c r="G949" s="14"/>
      <c r="H949" s="14"/>
    </row>
    <row r="950" spans="2:8">
      <c r="B950" s="217"/>
      <c r="C950" s="221"/>
      <c r="D950" s="274"/>
      <c r="E950" s="274"/>
      <c r="F950" s="596"/>
      <c r="G950" s="14"/>
      <c r="H950" s="14"/>
    </row>
    <row r="951" spans="2:8">
      <c r="B951" s="217"/>
      <c r="C951" s="221"/>
      <c r="D951" s="274"/>
      <c r="E951" s="274"/>
      <c r="F951" s="596"/>
      <c r="G951" s="14"/>
      <c r="H951" s="14"/>
    </row>
    <row r="952" spans="2:8">
      <c r="B952" s="217"/>
      <c r="C952" s="221"/>
      <c r="D952" s="274"/>
      <c r="E952" s="274"/>
      <c r="F952" s="596"/>
      <c r="G952" s="14"/>
      <c r="H952" s="14"/>
    </row>
    <row r="953" spans="2:8">
      <c r="B953" s="217"/>
      <c r="C953" s="221"/>
      <c r="D953" s="274"/>
      <c r="E953" s="274"/>
      <c r="F953" s="596"/>
      <c r="G953" s="14"/>
      <c r="H953" s="14"/>
    </row>
    <row r="954" spans="2:8">
      <c r="B954" s="217"/>
      <c r="C954" s="221"/>
      <c r="D954" s="274"/>
      <c r="E954" s="274"/>
      <c r="F954" s="596"/>
      <c r="G954" s="14"/>
      <c r="H954" s="14"/>
    </row>
    <row r="955" spans="2:8">
      <c r="B955" s="217"/>
      <c r="C955" s="221"/>
      <c r="D955" s="274"/>
      <c r="E955" s="274"/>
      <c r="F955" s="596"/>
      <c r="G955" s="14"/>
      <c r="H955" s="14"/>
    </row>
    <row r="956" spans="2:8">
      <c r="B956" s="217"/>
      <c r="C956" s="221"/>
      <c r="D956" s="274"/>
      <c r="E956" s="274"/>
      <c r="F956" s="596"/>
      <c r="G956" s="14"/>
      <c r="H956" s="14"/>
    </row>
    <row r="957" spans="2:8">
      <c r="B957" s="217"/>
      <c r="C957" s="221"/>
      <c r="D957" s="274"/>
      <c r="E957" s="274"/>
      <c r="F957" s="596"/>
      <c r="G957" s="14"/>
      <c r="H957" s="14"/>
    </row>
    <row r="958" spans="2:8">
      <c r="B958" s="217"/>
      <c r="C958" s="221"/>
      <c r="D958" s="274"/>
      <c r="E958" s="274"/>
      <c r="F958" s="596"/>
      <c r="G958" s="14"/>
      <c r="H958" s="14"/>
    </row>
    <row r="959" spans="2:8">
      <c r="B959" s="217"/>
      <c r="C959" s="221"/>
      <c r="D959" s="274"/>
      <c r="E959" s="274"/>
      <c r="F959" s="596"/>
      <c r="G959" s="14"/>
      <c r="H959" s="14"/>
    </row>
    <row r="960" spans="2:8">
      <c r="B960" s="217"/>
      <c r="C960" s="221"/>
      <c r="D960" s="274"/>
      <c r="E960" s="274"/>
      <c r="F960" s="596"/>
      <c r="G960" s="14"/>
      <c r="H960" s="14"/>
    </row>
    <row r="961" spans="2:8">
      <c r="B961" s="217"/>
      <c r="C961" s="221"/>
      <c r="D961" s="274"/>
      <c r="E961" s="274"/>
      <c r="F961" s="596"/>
      <c r="G961" s="14"/>
      <c r="H961" s="14"/>
    </row>
    <row r="962" spans="2:8">
      <c r="B962" s="217"/>
      <c r="C962" s="221"/>
      <c r="D962" s="274"/>
      <c r="E962" s="274"/>
      <c r="F962" s="596"/>
      <c r="G962" s="14"/>
      <c r="H962" s="14"/>
    </row>
    <row r="963" spans="2:8">
      <c r="B963" s="217"/>
      <c r="C963" s="221"/>
      <c r="D963" s="274"/>
      <c r="E963" s="274"/>
      <c r="F963" s="596"/>
      <c r="G963" s="14"/>
      <c r="H963" s="14"/>
    </row>
    <row r="964" spans="2:8">
      <c r="B964" s="217"/>
      <c r="C964" s="221"/>
      <c r="D964" s="274"/>
      <c r="E964" s="274"/>
      <c r="F964" s="596"/>
      <c r="G964" s="14"/>
      <c r="H964" s="14"/>
    </row>
    <row r="965" spans="2:8">
      <c r="B965" s="217"/>
      <c r="C965" s="221"/>
      <c r="D965" s="274"/>
      <c r="E965" s="274"/>
      <c r="F965" s="596"/>
      <c r="G965" s="14"/>
      <c r="H965" s="14"/>
    </row>
    <row r="966" spans="2:8">
      <c r="B966" s="217"/>
      <c r="C966" s="221"/>
      <c r="D966" s="274"/>
      <c r="E966" s="274"/>
      <c r="F966" s="596"/>
      <c r="G966" s="14"/>
      <c r="H966" s="14"/>
    </row>
    <row r="967" spans="2:8">
      <c r="B967" s="217"/>
      <c r="C967" s="221"/>
      <c r="D967" s="274"/>
      <c r="E967" s="274"/>
      <c r="F967" s="596"/>
      <c r="G967" s="14"/>
      <c r="H967" s="14"/>
    </row>
    <row r="968" spans="2:8">
      <c r="B968" s="217"/>
      <c r="C968" s="221"/>
      <c r="D968" s="274"/>
      <c r="E968" s="274"/>
      <c r="F968" s="596"/>
      <c r="G968" s="14"/>
      <c r="H968" s="14"/>
    </row>
    <row r="969" spans="2:8">
      <c r="B969" s="217"/>
      <c r="C969" s="221"/>
      <c r="D969" s="274"/>
      <c r="E969" s="274"/>
      <c r="F969" s="596"/>
      <c r="G969" s="14"/>
      <c r="H969" s="14"/>
    </row>
    <row r="970" spans="2:8">
      <c r="B970" s="217"/>
      <c r="C970" s="221"/>
      <c r="D970" s="274"/>
      <c r="E970" s="274"/>
      <c r="F970" s="596"/>
      <c r="G970" s="14"/>
      <c r="H970" s="14"/>
    </row>
    <row r="971" spans="2:8">
      <c r="B971" s="217"/>
      <c r="C971" s="221"/>
      <c r="D971" s="274"/>
      <c r="E971" s="274"/>
      <c r="F971" s="596"/>
      <c r="G971" s="14"/>
      <c r="H971" s="14"/>
    </row>
    <row r="972" spans="2:8">
      <c r="B972" s="217"/>
      <c r="C972" s="221"/>
      <c r="D972" s="274"/>
      <c r="E972" s="274"/>
      <c r="F972" s="596"/>
      <c r="G972" s="14"/>
      <c r="H972" s="14"/>
    </row>
    <row r="973" spans="2:8">
      <c r="B973" s="217"/>
      <c r="C973" s="221"/>
      <c r="D973" s="274"/>
      <c r="E973" s="274"/>
      <c r="F973" s="596"/>
      <c r="G973" s="14"/>
      <c r="H973" s="14"/>
    </row>
    <row r="974" spans="2:8">
      <c r="B974" s="217"/>
      <c r="C974" s="221"/>
      <c r="D974" s="274"/>
      <c r="E974" s="274"/>
      <c r="F974" s="596"/>
      <c r="G974" s="14"/>
      <c r="H974" s="14"/>
    </row>
    <row r="975" spans="2:8">
      <c r="B975" s="217"/>
      <c r="C975" s="221"/>
      <c r="D975" s="274"/>
      <c r="E975" s="274"/>
      <c r="F975" s="596"/>
      <c r="G975" s="14"/>
      <c r="H975" s="14"/>
    </row>
    <row r="976" spans="2:8">
      <c r="B976" s="217"/>
      <c r="C976" s="221"/>
      <c r="D976" s="274"/>
      <c r="E976" s="274"/>
      <c r="F976" s="596"/>
      <c r="G976" s="14"/>
      <c r="H976" s="14"/>
    </row>
    <row r="977" spans="2:8">
      <c r="B977" s="217"/>
      <c r="C977" s="221"/>
      <c r="D977" s="274"/>
      <c r="E977" s="274"/>
      <c r="F977" s="596"/>
      <c r="G977" s="14"/>
      <c r="H977" s="14"/>
    </row>
    <row r="978" spans="2:8">
      <c r="B978" s="217"/>
      <c r="C978" s="221"/>
      <c r="D978" s="274"/>
      <c r="E978" s="274"/>
      <c r="F978" s="596"/>
      <c r="G978" s="14"/>
      <c r="H978" s="14"/>
    </row>
    <row r="979" spans="2:8">
      <c r="B979" s="217"/>
      <c r="C979" s="221"/>
      <c r="D979" s="274"/>
      <c r="E979" s="274"/>
      <c r="F979" s="596"/>
      <c r="G979" s="14"/>
      <c r="H979" s="14"/>
    </row>
    <row r="980" spans="2:8">
      <c r="B980" s="217"/>
      <c r="C980" s="221"/>
      <c r="D980" s="274"/>
      <c r="E980" s="274"/>
      <c r="F980" s="596"/>
      <c r="G980" s="14"/>
      <c r="H980" s="14"/>
    </row>
    <row r="981" spans="2:8">
      <c r="B981" s="217"/>
      <c r="C981" s="221"/>
      <c r="D981" s="274"/>
      <c r="E981" s="274"/>
      <c r="F981" s="596"/>
      <c r="G981" s="14"/>
      <c r="H981" s="14"/>
    </row>
    <row r="982" spans="2:8">
      <c r="B982" s="217"/>
      <c r="C982" s="221"/>
      <c r="D982" s="274"/>
      <c r="E982" s="274"/>
      <c r="F982" s="596"/>
      <c r="G982" s="14"/>
      <c r="H982" s="14"/>
    </row>
    <row r="983" spans="2:8">
      <c r="B983" s="217"/>
      <c r="C983" s="221"/>
      <c r="D983" s="274"/>
      <c r="E983" s="274"/>
      <c r="F983" s="596"/>
      <c r="G983" s="14"/>
      <c r="H983" s="14"/>
    </row>
    <row r="984" spans="2:8">
      <c r="B984" s="217"/>
      <c r="C984" s="221"/>
      <c r="D984" s="274"/>
      <c r="E984" s="274"/>
      <c r="F984" s="596"/>
      <c r="G984" s="14"/>
      <c r="H984" s="14"/>
    </row>
    <row r="985" spans="2:8">
      <c r="B985" s="217"/>
      <c r="C985" s="221"/>
      <c r="D985" s="274"/>
      <c r="E985" s="274"/>
      <c r="F985" s="596"/>
      <c r="G985" s="14"/>
      <c r="H985" s="14"/>
    </row>
    <row r="986" spans="2:8">
      <c r="B986" s="217"/>
      <c r="C986" s="221"/>
      <c r="D986" s="274"/>
      <c r="E986" s="274"/>
      <c r="F986" s="596"/>
      <c r="G986" s="14"/>
      <c r="H986" s="14"/>
    </row>
    <row r="987" spans="2:8">
      <c r="B987" s="217"/>
      <c r="C987" s="221"/>
      <c r="D987" s="274"/>
      <c r="E987" s="274"/>
      <c r="F987" s="596"/>
      <c r="G987" s="14"/>
      <c r="H987" s="14"/>
    </row>
    <row r="988" spans="2:8">
      <c r="B988" s="217"/>
      <c r="C988" s="221"/>
      <c r="D988" s="274"/>
      <c r="E988" s="274"/>
      <c r="F988" s="596"/>
      <c r="G988" s="14"/>
      <c r="H988" s="14"/>
    </row>
    <row r="989" spans="2:8">
      <c r="B989" s="217"/>
      <c r="C989" s="221"/>
      <c r="D989" s="274"/>
      <c r="E989" s="274"/>
      <c r="F989" s="596"/>
      <c r="G989" s="14"/>
      <c r="H989" s="14"/>
    </row>
    <row r="990" spans="2:8">
      <c r="B990" s="217"/>
      <c r="C990" s="221"/>
      <c r="D990" s="274"/>
      <c r="E990" s="274"/>
      <c r="F990" s="596"/>
      <c r="G990" s="14"/>
      <c r="H990" s="14"/>
    </row>
    <row r="991" spans="2:8">
      <c r="B991" s="217"/>
      <c r="C991" s="221"/>
      <c r="D991" s="274"/>
      <c r="E991" s="274"/>
      <c r="F991" s="596"/>
      <c r="G991" s="14"/>
      <c r="H991" s="14"/>
    </row>
    <row r="992" spans="2:8">
      <c r="B992" s="217"/>
      <c r="C992" s="221"/>
      <c r="D992" s="274"/>
      <c r="E992" s="274"/>
      <c r="F992" s="596"/>
      <c r="G992" s="14"/>
      <c r="H992" s="14"/>
    </row>
    <row r="993" spans="2:8">
      <c r="B993" s="217"/>
      <c r="C993" s="221"/>
      <c r="D993" s="274"/>
      <c r="E993" s="274"/>
      <c r="F993" s="596"/>
      <c r="G993" s="14"/>
      <c r="H993" s="14"/>
    </row>
    <row r="994" spans="2:8">
      <c r="B994" s="217"/>
      <c r="C994" s="221"/>
      <c r="D994" s="274"/>
      <c r="E994" s="274"/>
      <c r="F994" s="596"/>
      <c r="G994" s="14"/>
      <c r="H994" s="14"/>
    </row>
    <row r="995" spans="2:8">
      <c r="B995" s="217"/>
      <c r="C995" s="221"/>
      <c r="D995" s="274"/>
      <c r="E995" s="274"/>
      <c r="F995" s="596"/>
      <c r="G995" s="14"/>
      <c r="H995" s="14"/>
    </row>
    <row r="996" spans="2:8">
      <c r="B996" s="217"/>
      <c r="C996" s="221"/>
      <c r="D996" s="274"/>
      <c r="E996" s="274"/>
      <c r="F996" s="596"/>
      <c r="G996" s="14"/>
      <c r="H996" s="14"/>
    </row>
    <row r="997" spans="2:8">
      <c r="B997" s="217"/>
      <c r="C997" s="221"/>
      <c r="D997" s="274"/>
      <c r="E997" s="274"/>
      <c r="F997" s="596"/>
      <c r="G997" s="14"/>
      <c r="H997" s="14"/>
    </row>
    <row r="998" spans="2:8">
      <c r="B998" s="217"/>
      <c r="C998" s="221"/>
      <c r="D998" s="274"/>
      <c r="E998" s="274"/>
      <c r="F998" s="596"/>
      <c r="G998" s="14"/>
      <c r="H998" s="14"/>
    </row>
    <row r="999" spans="2:8">
      <c r="B999" s="217"/>
      <c r="C999" s="221"/>
      <c r="D999" s="274"/>
      <c r="E999" s="274"/>
      <c r="F999" s="596"/>
      <c r="G999" s="14"/>
      <c r="H999" s="14"/>
    </row>
    <row r="1000" spans="2:8">
      <c r="B1000" s="217"/>
      <c r="C1000" s="221"/>
      <c r="D1000" s="274"/>
      <c r="E1000" s="274"/>
      <c r="F1000" s="596"/>
      <c r="G1000" s="14"/>
      <c r="H1000" s="14"/>
    </row>
    <row r="1001" spans="2:8">
      <c r="B1001" s="217"/>
      <c r="C1001" s="221"/>
      <c r="D1001" s="274"/>
      <c r="E1001" s="274"/>
      <c r="F1001" s="596"/>
      <c r="G1001" s="14"/>
      <c r="H1001" s="14"/>
    </row>
    <row r="1002" spans="2:8">
      <c r="B1002" s="217"/>
      <c r="C1002" s="221"/>
      <c r="D1002" s="274"/>
      <c r="E1002" s="274"/>
      <c r="F1002" s="596"/>
      <c r="G1002" s="14"/>
      <c r="H1002" s="14"/>
    </row>
    <row r="1003" spans="2:8">
      <c r="B1003" s="217"/>
      <c r="C1003" s="221"/>
      <c r="D1003" s="274"/>
      <c r="E1003" s="274"/>
      <c r="F1003" s="596"/>
      <c r="G1003" s="14"/>
      <c r="H1003" s="14"/>
    </row>
    <row r="1004" spans="2:8">
      <c r="B1004" s="217"/>
      <c r="C1004" s="221"/>
      <c r="D1004" s="274"/>
      <c r="E1004" s="274"/>
      <c r="F1004" s="596"/>
      <c r="G1004" s="14"/>
      <c r="H1004" s="14"/>
    </row>
    <row r="1005" spans="2:8">
      <c r="B1005" s="217"/>
      <c r="C1005" s="221"/>
      <c r="D1005" s="274"/>
      <c r="E1005" s="274"/>
      <c r="F1005" s="596"/>
      <c r="G1005" s="14"/>
      <c r="H1005" s="14"/>
    </row>
    <row r="1006" spans="2:8">
      <c r="B1006" s="217"/>
      <c r="C1006" s="221"/>
      <c r="D1006" s="274"/>
      <c r="E1006" s="274"/>
      <c r="F1006" s="596"/>
      <c r="G1006" s="14"/>
      <c r="H1006" s="14"/>
    </row>
    <row r="1007" spans="2:8">
      <c r="B1007" s="217"/>
      <c r="C1007" s="221"/>
      <c r="D1007" s="274"/>
      <c r="E1007" s="274"/>
      <c r="F1007" s="596"/>
      <c r="G1007" s="14"/>
      <c r="H1007" s="14"/>
    </row>
    <row r="1008" spans="2:8">
      <c r="B1008" s="217"/>
      <c r="C1008" s="221"/>
      <c r="D1008" s="274"/>
      <c r="E1008" s="274"/>
      <c r="F1008" s="596"/>
      <c r="G1008" s="14"/>
      <c r="H1008" s="14"/>
    </row>
    <row r="1009" spans="2:8">
      <c r="B1009" s="217"/>
      <c r="C1009" s="221"/>
      <c r="D1009" s="274"/>
      <c r="E1009" s="274"/>
      <c r="F1009" s="596"/>
      <c r="G1009" s="14"/>
      <c r="H1009" s="14"/>
    </row>
    <row r="1010" spans="2:8">
      <c r="B1010" s="217"/>
      <c r="C1010" s="221"/>
      <c r="D1010" s="274"/>
      <c r="E1010" s="274"/>
      <c r="F1010" s="596"/>
      <c r="G1010" s="14"/>
      <c r="H1010" s="14"/>
    </row>
    <row r="1011" spans="2:8">
      <c r="B1011" s="217"/>
      <c r="C1011" s="221"/>
      <c r="D1011" s="274"/>
      <c r="E1011" s="274"/>
      <c r="F1011" s="596"/>
      <c r="G1011" s="14"/>
      <c r="H1011" s="14"/>
    </row>
    <row r="1012" spans="2:8">
      <c r="B1012" s="217"/>
      <c r="C1012" s="221"/>
      <c r="D1012" s="274"/>
      <c r="E1012" s="274"/>
      <c r="F1012" s="596"/>
      <c r="G1012" s="14"/>
      <c r="H1012" s="14"/>
    </row>
    <row r="1013" spans="2:8">
      <c r="B1013" s="217"/>
      <c r="C1013" s="221"/>
      <c r="D1013" s="274"/>
      <c r="E1013" s="274"/>
      <c r="F1013" s="596"/>
      <c r="G1013" s="14"/>
      <c r="H1013" s="14"/>
    </row>
    <row r="1014" spans="2:8">
      <c r="B1014" s="217"/>
      <c r="C1014" s="221"/>
      <c r="D1014" s="274"/>
      <c r="E1014" s="274"/>
      <c r="F1014" s="596"/>
      <c r="G1014" s="14"/>
      <c r="H1014" s="14"/>
    </row>
    <row r="1015" spans="2:8">
      <c r="B1015" s="217"/>
      <c r="C1015" s="221"/>
      <c r="D1015" s="274"/>
      <c r="E1015" s="274"/>
      <c r="F1015" s="596"/>
      <c r="G1015" s="14"/>
      <c r="H1015" s="14"/>
    </row>
    <row r="1016" spans="2:8">
      <c r="B1016" s="217"/>
      <c r="C1016" s="221"/>
      <c r="D1016" s="274"/>
      <c r="E1016" s="274"/>
      <c r="F1016" s="596"/>
      <c r="G1016" s="14"/>
      <c r="H1016" s="14"/>
    </row>
    <row r="1017" spans="2:8">
      <c r="B1017" s="217"/>
      <c r="C1017" s="221"/>
      <c r="D1017" s="274"/>
      <c r="E1017" s="274"/>
      <c r="F1017" s="596"/>
      <c r="G1017" s="14"/>
      <c r="H1017" s="14"/>
    </row>
    <row r="1018" spans="2:8">
      <c r="B1018" s="217"/>
      <c r="C1018" s="221"/>
      <c r="D1018" s="274"/>
      <c r="E1018" s="274"/>
      <c r="F1018" s="596"/>
      <c r="G1018" s="14"/>
      <c r="H1018" s="14"/>
    </row>
    <row r="1019" spans="2:8">
      <c r="B1019" s="217"/>
      <c r="C1019" s="221"/>
      <c r="D1019" s="274"/>
      <c r="E1019" s="274"/>
      <c r="F1019" s="596"/>
      <c r="G1019" s="14"/>
      <c r="H1019" s="14"/>
    </row>
    <row r="1020" spans="2:8">
      <c r="B1020" s="217"/>
      <c r="C1020" s="221"/>
      <c r="D1020" s="274"/>
      <c r="E1020" s="274"/>
      <c r="F1020" s="596"/>
      <c r="G1020" s="14"/>
      <c r="H1020" s="14"/>
    </row>
    <row r="1021" spans="2:8">
      <c r="B1021" s="217"/>
      <c r="C1021" s="221"/>
      <c r="D1021" s="274"/>
      <c r="E1021" s="274"/>
      <c r="F1021" s="596"/>
      <c r="G1021" s="14"/>
      <c r="H1021" s="14"/>
    </row>
    <row r="1022" spans="2:8">
      <c r="B1022" s="217"/>
      <c r="C1022" s="221"/>
      <c r="D1022" s="274"/>
      <c r="E1022" s="274"/>
      <c r="F1022" s="596"/>
      <c r="G1022" s="14"/>
      <c r="H1022" s="14"/>
    </row>
    <row r="1023" spans="2:8">
      <c r="B1023" s="217"/>
      <c r="C1023" s="221"/>
      <c r="D1023" s="274"/>
      <c r="E1023" s="274"/>
      <c r="F1023" s="596"/>
      <c r="G1023" s="14"/>
      <c r="H1023" s="14"/>
    </row>
    <row r="1024" spans="2:8">
      <c r="B1024" s="217"/>
      <c r="C1024" s="221"/>
      <c r="D1024" s="274"/>
      <c r="E1024" s="274"/>
      <c r="F1024" s="596"/>
      <c r="G1024" s="14"/>
      <c r="H1024" s="14"/>
    </row>
    <row r="1025" spans="2:8">
      <c r="B1025" s="217"/>
      <c r="C1025" s="221"/>
      <c r="D1025" s="274"/>
      <c r="E1025" s="274"/>
      <c r="F1025" s="596"/>
      <c r="G1025" s="14"/>
      <c r="H1025" s="14"/>
    </row>
    <row r="1026" spans="2:8">
      <c r="B1026" s="217"/>
      <c r="C1026" s="221"/>
      <c r="D1026" s="274"/>
      <c r="E1026" s="274"/>
      <c r="F1026" s="596"/>
      <c r="G1026" s="14"/>
      <c r="H1026" s="14"/>
    </row>
    <row r="1027" spans="2:8">
      <c r="B1027" s="217"/>
      <c r="C1027" s="221"/>
      <c r="D1027" s="274"/>
      <c r="E1027" s="274"/>
      <c r="F1027" s="596"/>
      <c r="G1027" s="14"/>
      <c r="H1027" s="14"/>
    </row>
    <row r="1028" spans="2:8">
      <c r="B1028" s="217"/>
      <c r="C1028" s="221"/>
      <c r="D1028" s="274"/>
      <c r="E1028" s="274"/>
      <c r="F1028" s="596"/>
      <c r="G1028" s="14"/>
      <c r="H1028" s="14"/>
    </row>
    <row r="1029" spans="2:8">
      <c r="B1029" s="217"/>
      <c r="C1029" s="221"/>
      <c r="D1029" s="274"/>
      <c r="E1029" s="274"/>
      <c r="F1029" s="596"/>
      <c r="G1029" s="14"/>
      <c r="H1029" s="14"/>
    </row>
    <row r="1030" spans="2:8">
      <c r="B1030" s="217"/>
      <c r="C1030" s="221"/>
      <c r="D1030" s="274"/>
      <c r="E1030" s="274"/>
      <c r="F1030" s="596"/>
      <c r="G1030" s="14"/>
      <c r="H1030" s="14"/>
    </row>
    <row r="1031" spans="2:8">
      <c r="B1031" s="217"/>
      <c r="C1031" s="221"/>
      <c r="D1031" s="274"/>
      <c r="E1031" s="274"/>
      <c r="F1031" s="596"/>
      <c r="G1031" s="14"/>
      <c r="H1031" s="14"/>
    </row>
    <row r="1032" spans="2:8">
      <c r="B1032" s="217"/>
      <c r="C1032" s="221"/>
      <c r="D1032" s="274"/>
      <c r="E1032" s="274"/>
      <c r="F1032" s="596"/>
      <c r="G1032" s="14"/>
      <c r="H1032" s="14"/>
    </row>
    <row r="1033" spans="2:8">
      <c r="B1033" s="217"/>
      <c r="C1033" s="221"/>
      <c r="D1033" s="274"/>
      <c r="E1033" s="274"/>
      <c r="F1033" s="596"/>
      <c r="G1033" s="14"/>
      <c r="H1033" s="14"/>
    </row>
    <row r="1034" spans="2:8">
      <c r="B1034" s="217"/>
      <c r="C1034" s="221"/>
      <c r="D1034" s="274"/>
      <c r="E1034" s="274"/>
      <c r="F1034" s="596"/>
      <c r="G1034" s="14"/>
      <c r="H1034" s="14"/>
    </row>
    <row r="1035" spans="2:8">
      <c r="B1035" s="217"/>
      <c r="C1035" s="221"/>
      <c r="D1035" s="274"/>
      <c r="E1035" s="274"/>
      <c r="F1035" s="596"/>
      <c r="G1035" s="14"/>
      <c r="H1035" s="14"/>
    </row>
    <row r="1036" spans="2:8">
      <c r="B1036" s="217"/>
      <c r="C1036" s="221"/>
      <c r="D1036" s="274"/>
      <c r="E1036" s="274"/>
      <c r="F1036" s="596"/>
      <c r="G1036" s="14"/>
      <c r="H1036" s="14"/>
    </row>
    <row r="1037" spans="2:8">
      <c r="B1037" s="217"/>
      <c r="C1037" s="221"/>
      <c r="D1037" s="274"/>
      <c r="E1037" s="274"/>
      <c r="F1037" s="596"/>
      <c r="G1037" s="14"/>
      <c r="H1037" s="14"/>
    </row>
    <row r="1038" spans="2:8">
      <c r="B1038" s="217"/>
      <c r="C1038" s="221"/>
      <c r="D1038" s="274"/>
      <c r="E1038" s="274"/>
      <c r="F1038" s="596"/>
      <c r="G1038" s="14"/>
      <c r="H1038" s="14"/>
    </row>
    <row r="1039" spans="2:8">
      <c r="B1039" s="217"/>
      <c r="C1039" s="221"/>
      <c r="D1039" s="274"/>
      <c r="E1039" s="274"/>
      <c r="F1039" s="596"/>
      <c r="G1039" s="14"/>
      <c r="H1039" s="14"/>
    </row>
    <row r="1040" spans="2:8">
      <c r="B1040" s="217"/>
      <c r="C1040" s="221"/>
      <c r="D1040" s="274"/>
      <c r="E1040" s="274"/>
      <c r="F1040" s="596"/>
      <c r="G1040" s="14"/>
      <c r="H1040" s="14"/>
    </row>
    <row r="1041" spans="2:8">
      <c r="B1041" s="217"/>
      <c r="C1041" s="221"/>
      <c r="D1041" s="274"/>
      <c r="E1041" s="274"/>
      <c r="F1041" s="596"/>
      <c r="G1041" s="14"/>
      <c r="H1041" s="14"/>
    </row>
    <row r="1042" spans="2:8">
      <c r="B1042" s="217"/>
      <c r="C1042" s="221"/>
      <c r="D1042" s="274"/>
      <c r="E1042" s="274"/>
      <c r="F1042" s="596"/>
      <c r="G1042" s="14"/>
      <c r="H1042" s="14"/>
    </row>
    <row r="1043" spans="2:8">
      <c r="B1043" s="217"/>
      <c r="C1043" s="221"/>
      <c r="D1043" s="274"/>
      <c r="E1043" s="274"/>
      <c r="F1043" s="596"/>
      <c r="G1043" s="14"/>
      <c r="H1043" s="14"/>
    </row>
    <row r="1044" spans="2:8">
      <c r="B1044" s="217"/>
      <c r="C1044" s="221"/>
      <c r="D1044" s="274"/>
      <c r="E1044" s="274"/>
      <c r="F1044" s="596"/>
      <c r="G1044" s="14"/>
      <c r="H1044" s="14"/>
    </row>
    <row r="1045" spans="2:8">
      <c r="B1045" s="217"/>
      <c r="C1045" s="221"/>
      <c r="D1045" s="274"/>
      <c r="E1045" s="274"/>
      <c r="F1045" s="596"/>
      <c r="G1045" s="14"/>
      <c r="H1045" s="14"/>
    </row>
    <row r="1046" spans="2:8">
      <c r="B1046" s="217"/>
      <c r="C1046" s="221"/>
      <c r="D1046" s="274"/>
      <c r="E1046" s="274"/>
      <c r="F1046" s="596"/>
      <c r="G1046" s="14"/>
      <c r="H1046" s="14"/>
    </row>
    <row r="1047" spans="2:8">
      <c r="B1047" s="217"/>
      <c r="C1047" s="221"/>
      <c r="D1047" s="274"/>
      <c r="E1047" s="274"/>
      <c r="F1047" s="596"/>
      <c r="G1047" s="14"/>
      <c r="H1047" s="14"/>
    </row>
    <row r="1048" spans="2:8">
      <c r="B1048" s="217"/>
      <c r="C1048" s="221"/>
      <c r="D1048" s="274"/>
      <c r="E1048" s="274"/>
      <c r="F1048" s="596"/>
      <c r="G1048" s="14"/>
      <c r="H1048" s="14"/>
    </row>
    <row r="1049" spans="2:8">
      <c r="B1049" s="217"/>
      <c r="C1049" s="221"/>
      <c r="D1049" s="274"/>
      <c r="E1049" s="274"/>
      <c r="F1049" s="596"/>
      <c r="G1049" s="14"/>
      <c r="H1049" s="14"/>
    </row>
    <row r="1050" spans="2:8">
      <c r="B1050" s="217"/>
      <c r="C1050" s="221"/>
      <c r="D1050" s="274"/>
      <c r="E1050" s="274"/>
      <c r="F1050" s="596"/>
      <c r="G1050" s="14"/>
      <c r="H1050" s="14"/>
    </row>
    <row r="1051" spans="2:8">
      <c r="B1051" s="217"/>
      <c r="C1051" s="221"/>
      <c r="D1051" s="274"/>
      <c r="E1051" s="274"/>
      <c r="F1051" s="596"/>
      <c r="G1051" s="14"/>
      <c r="H1051" s="14"/>
    </row>
    <row r="1052" spans="2:8">
      <c r="B1052" s="217"/>
      <c r="C1052" s="221"/>
      <c r="D1052" s="274"/>
      <c r="E1052" s="274"/>
      <c r="F1052" s="596"/>
      <c r="G1052" s="14"/>
      <c r="H1052" s="14"/>
    </row>
    <row r="1053" spans="2:8">
      <c r="B1053" s="217"/>
      <c r="C1053" s="221"/>
      <c r="D1053" s="274"/>
      <c r="E1053" s="274"/>
      <c r="F1053" s="596"/>
      <c r="G1053" s="14"/>
      <c r="H1053" s="14"/>
    </row>
    <row r="1054" spans="2:8">
      <c r="B1054" s="217"/>
      <c r="C1054" s="221"/>
      <c r="D1054" s="274"/>
      <c r="E1054" s="274"/>
      <c r="F1054" s="596"/>
      <c r="G1054" s="14"/>
      <c r="H1054" s="14"/>
    </row>
    <row r="1055" spans="2:8">
      <c r="B1055" s="217"/>
      <c r="C1055" s="221"/>
      <c r="D1055" s="274"/>
      <c r="E1055" s="274"/>
      <c r="F1055" s="596"/>
      <c r="G1055" s="14"/>
      <c r="H1055" s="14"/>
    </row>
    <row r="1056" spans="2:8">
      <c r="B1056" s="217"/>
      <c r="C1056" s="221"/>
      <c r="D1056" s="274"/>
      <c r="E1056" s="274"/>
      <c r="F1056" s="596"/>
      <c r="G1056" s="14"/>
      <c r="H1056" s="14"/>
    </row>
    <row r="1057" spans="2:8">
      <c r="B1057" s="217"/>
      <c r="C1057" s="221"/>
      <c r="D1057" s="274"/>
      <c r="E1057" s="274"/>
      <c r="F1057" s="596"/>
      <c r="G1057" s="14"/>
      <c r="H1057" s="14"/>
    </row>
    <row r="1058" spans="2:8">
      <c r="B1058" s="217"/>
      <c r="C1058" s="221"/>
      <c r="D1058" s="274"/>
      <c r="E1058" s="274"/>
      <c r="F1058" s="596"/>
      <c r="G1058" s="14"/>
      <c r="H1058" s="14"/>
    </row>
    <row r="1059" spans="2:8">
      <c r="B1059" s="217"/>
      <c r="C1059" s="221"/>
      <c r="D1059" s="274"/>
      <c r="E1059" s="274"/>
      <c r="F1059" s="596"/>
      <c r="G1059" s="14"/>
      <c r="H1059" s="14"/>
    </row>
    <row r="1060" spans="2:8">
      <c r="B1060" s="217"/>
      <c r="C1060" s="221"/>
      <c r="D1060" s="274"/>
      <c r="E1060" s="274"/>
      <c r="F1060" s="596"/>
      <c r="G1060" s="14"/>
      <c r="H1060" s="14"/>
    </row>
    <row r="1061" spans="2:8">
      <c r="B1061" s="217"/>
      <c r="C1061" s="221"/>
      <c r="D1061" s="274"/>
      <c r="E1061" s="274"/>
      <c r="F1061" s="596"/>
      <c r="G1061" s="14"/>
      <c r="H1061" s="14"/>
    </row>
    <row r="1062" spans="2:8">
      <c r="B1062" s="217"/>
      <c r="C1062" s="221"/>
      <c r="D1062" s="274"/>
      <c r="E1062" s="274"/>
      <c r="F1062" s="596"/>
      <c r="G1062" s="14"/>
      <c r="H1062" s="14"/>
    </row>
    <row r="1063" spans="2:8">
      <c r="B1063" s="217"/>
      <c r="C1063" s="221"/>
      <c r="D1063" s="274"/>
      <c r="E1063" s="274"/>
      <c r="F1063" s="596"/>
      <c r="G1063" s="14"/>
      <c r="H1063" s="14"/>
    </row>
    <row r="1064" spans="2:8">
      <c r="B1064" s="217"/>
      <c r="C1064" s="221"/>
      <c r="D1064" s="274"/>
      <c r="E1064" s="274"/>
      <c r="F1064" s="596"/>
      <c r="G1064" s="14"/>
      <c r="H1064" s="14"/>
    </row>
    <row r="1065" spans="2:8">
      <c r="B1065" s="217"/>
      <c r="C1065" s="221"/>
      <c r="D1065" s="274"/>
      <c r="E1065" s="274"/>
      <c r="F1065" s="596"/>
      <c r="G1065" s="14"/>
      <c r="H1065" s="14"/>
    </row>
    <row r="1066" spans="2:8">
      <c r="B1066" s="217"/>
      <c r="C1066" s="221"/>
      <c r="D1066" s="274"/>
      <c r="E1066" s="274"/>
      <c r="F1066" s="596"/>
      <c r="G1066" s="14"/>
      <c r="H1066" s="14"/>
    </row>
    <row r="1067" spans="2:8">
      <c r="B1067" s="217"/>
      <c r="C1067" s="221"/>
      <c r="D1067" s="274"/>
      <c r="E1067" s="274"/>
      <c r="F1067" s="596"/>
      <c r="G1067" s="14"/>
      <c r="H1067" s="14"/>
    </row>
    <row r="1068" spans="2:8">
      <c r="B1068" s="217"/>
      <c r="C1068" s="221"/>
      <c r="D1068" s="274"/>
      <c r="E1068" s="274"/>
      <c r="F1068" s="596"/>
      <c r="G1068" s="14"/>
      <c r="H1068" s="14"/>
    </row>
    <row r="1069" spans="2:8">
      <c r="B1069" s="217"/>
      <c r="C1069" s="221"/>
      <c r="D1069" s="274"/>
      <c r="E1069" s="274"/>
      <c r="F1069" s="596"/>
      <c r="G1069" s="14"/>
      <c r="H1069" s="14"/>
    </row>
    <row r="1070" spans="2:8">
      <c r="B1070" s="217"/>
      <c r="C1070" s="221"/>
      <c r="D1070" s="274"/>
      <c r="E1070" s="274"/>
      <c r="F1070" s="596"/>
      <c r="G1070" s="14"/>
      <c r="H1070" s="14"/>
    </row>
    <row r="1071" spans="2:8">
      <c r="B1071" s="217"/>
      <c r="C1071" s="221"/>
      <c r="D1071" s="274"/>
      <c r="E1071" s="274"/>
      <c r="F1071" s="596"/>
      <c r="G1071" s="14"/>
      <c r="H1071" s="14"/>
    </row>
    <row r="1072" spans="2:8">
      <c r="B1072" s="217"/>
      <c r="C1072" s="221"/>
      <c r="D1072" s="274"/>
      <c r="E1072" s="274"/>
      <c r="F1072" s="596"/>
      <c r="G1072" s="14"/>
      <c r="H1072" s="14"/>
    </row>
    <row r="1073" spans="2:8">
      <c r="B1073" s="217"/>
      <c r="C1073" s="221"/>
      <c r="D1073" s="274"/>
      <c r="E1073" s="274"/>
      <c r="F1073" s="596"/>
      <c r="G1073" s="14"/>
      <c r="H1073" s="14"/>
    </row>
    <row r="1074" spans="2:8">
      <c r="B1074" s="217"/>
      <c r="C1074" s="221"/>
      <c r="D1074" s="274"/>
      <c r="E1074" s="274"/>
      <c r="F1074" s="596"/>
      <c r="G1074" s="14"/>
      <c r="H1074" s="14"/>
    </row>
    <row r="1075" spans="2:8">
      <c r="B1075" s="217"/>
      <c r="C1075" s="221"/>
      <c r="D1075" s="274"/>
      <c r="E1075" s="274"/>
      <c r="F1075" s="596"/>
      <c r="G1075" s="14"/>
      <c r="H1075" s="14"/>
    </row>
    <row r="1076" spans="2:8">
      <c r="B1076" s="217"/>
      <c r="C1076" s="221"/>
      <c r="D1076" s="274"/>
      <c r="E1076" s="274"/>
      <c r="F1076" s="596"/>
      <c r="G1076" s="14"/>
      <c r="H1076" s="14"/>
    </row>
    <row r="1077" spans="2:8">
      <c r="B1077" s="217"/>
      <c r="C1077" s="221"/>
      <c r="D1077" s="274"/>
      <c r="E1077" s="274"/>
      <c r="F1077" s="596"/>
      <c r="G1077" s="14"/>
      <c r="H1077" s="14"/>
    </row>
    <row r="1078" spans="2:8">
      <c r="B1078" s="217"/>
      <c r="C1078" s="221"/>
      <c r="D1078" s="274"/>
      <c r="E1078" s="274"/>
      <c r="F1078" s="596"/>
      <c r="G1078" s="14"/>
      <c r="H1078" s="14"/>
    </row>
    <row r="1079" spans="2:8">
      <c r="B1079" s="217"/>
      <c r="C1079" s="221"/>
      <c r="D1079" s="274"/>
      <c r="E1079" s="274"/>
      <c r="F1079" s="596"/>
      <c r="G1079" s="14"/>
      <c r="H1079" s="14"/>
    </row>
    <row r="1080" spans="2:8">
      <c r="B1080" s="217"/>
      <c r="C1080" s="221"/>
      <c r="D1080" s="274"/>
      <c r="E1080" s="274"/>
      <c r="F1080" s="596"/>
      <c r="G1080" s="14"/>
      <c r="H1080" s="14"/>
    </row>
    <row r="1081" spans="2:8">
      <c r="B1081" s="217"/>
      <c r="C1081" s="221"/>
      <c r="D1081" s="274"/>
      <c r="E1081" s="274"/>
      <c r="F1081" s="596"/>
      <c r="G1081" s="14"/>
      <c r="H1081" s="14"/>
    </row>
    <row r="1082" spans="2:8">
      <c r="B1082" s="217"/>
      <c r="C1082" s="221"/>
      <c r="D1082" s="274"/>
      <c r="E1082" s="274"/>
      <c r="F1082" s="596"/>
      <c r="G1082" s="14"/>
      <c r="H1082" s="14"/>
    </row>
    <row r="1083" spans="2:8">
      <c r="B1083" s="217"/>
      <c r="C1083" s="221"/>
      <c r="D1083" s="274"/>
      <c r="E1083" s="274"/>
      <c r="F1083" s="596"/>
      <c r="G1083" s="14"/>
      <c r="H1083" s="14"/>
    </row>
    <row r="1084" spans="2:8">
      <c r="B1084" s="217"/>
      <c r="C1084" s="221"/>
      <c r="D1084" s="274"/>
      <c r="E1084" s="274"/>
      <c r="F1084" s="596"/>
      <c r="G1084" s="14"/>
      <c r="H1084" s="14"/>
    </row>
    <row r="1085" spans="2:8">
      <c r="B1085" s="217"/>
      <c r="C1085" s="221"/>
      <c r="D1085" s="274"/>
      <c r="E1085" s="274"/>
      <c r="F1085" s="596"/>
      <c r="G1085" s="14"/>
      <c r="H1085" s="14"/>
    </row>
    <row r="1086" spans="2:8">
      <c r="B1086" s="217"/>
      <c r="C1086" s="221"/>
      <c r="D1086" s="274"/>
      <c r="E1086" s="274"/>
      <c r="F1086" s="596"/>
      <c r="G1086" s="14"/>
      <c r="H1086" s="14"/>
    </row>
    <row r="1087" spans="2:8">
      <c r="B1087" s="217"/>
      <c r="C1087" s="221"/>
      <c r="D1087" s="274"/>
      <c r="E1087" s="274"/>
      <c r="F1087" s="596"/>
      <c r="G1087" s="14"/>
      <c r="H1087" s="14"/>
    </row>
    <row r="1088" spans="2:8">
      <c r="B1088" s="217"/>
      <c r="C1088" s="221"/>
      <c r="D1088" s="274"/>
      <c r="E1088" s="274"/>
      <c r="F1088" s="596"/>
      <c r="G1088" s="14"/>
      <c r="H1088" s="14"/>
    </row>
    <row r="1089" spans="2:8">
      <c r="B1089" s="217"/>
      <c r="C1089" s="221"/>
      <c r="D1089" s="274"/>
      <c r="E1089" s="274"/>
      <c r="F1089" s="596"/>
      <c r="G1089" s="14"/>
      <c r="H1089" s="14"/>
    </row>
    <row r="1090" spans="2:8">
      <c r="B1090" s="217"/>
      <c r="C1090" s="221"/>
      <c r="D1090" s="274"/>
      <c r="E1090" s="274"/>
      <c r="F1090" s="596"/>
      <c r="G1090" s="14"/>
      <c r="H1090" s="14"/>
    </row>
    <row r="1091" spans="2:8">
      <c r="B1091" s="217"/>
      <c r="C1091" s="221"/>
      <c r="D1091" s="274"/>
      <c r="E1091" s="274"/>
      <c r="F1091" s="596"/>
      <c r="G1091" s="14"/>
      <c r="H1091" s="14"/>
    </row>
    <row r="1092" spans="2:8">
      <c r="B1092" s="217"/>
      <c r="C1092" s="221"/>
      <c r="D1092" s="274"/>
      <c r="E1092" s="274"/>
      <c r="F1092" s="596"/>
      <c r="G1092" s="14"/>
      <c r="H1092" s="14"/>
    </row>
    <row r="1093" spans="2:8">
      <c r="B1093" s="217"/>
      <c r="C1093" s="221"/>
      <c r="D1093" s="274"/>
      <c r="E1093" s="274"/>
      <c r="F1093" s="596"/>
      <c r="G1093" s="14"/>
      <c r="H1093" s="14"/>
    </row>
    <row r="1094" spans="2:8">
      <c r="B1094" s="217"/>
      <c r="C1094" s="221"/>
      <c r="D1094" s="274"/>
      <c r="E1094" s="274"/>
      <c r="F1094" s="596"/>
      <c r="G1094" s="14"/>
      <c r="H1094" s="14"/>
    </row>
    <row r="1095" spans="2:8">
      <c r="B1095" s="217"/>
      <c r="C1095" s="221"/>
      <c r="D1095" s="274"/>
      <c r="E1095" s="274"/>
      <c r="F1095" s="596"/>
      <c r="G1095" s="14"/>
      <c r="H1095" s="14"/>
    </row>
    <row r="1096" spans="2:8">
      <c r="B1096" s="217"/>
      <c r="C1096" s="221"/>
      <c r="D1096" s="274"/>
      <c r="E1096" s="274"/>
      <c r="F1096" s="596"/>
      <c r="G1096" s="14"/>
      <c r="H1096" s="14"/>
    </row>
    <row r="1097" spans="2:8">
      <c r="B1097" s="217"/>
      <c r="C1097" s="221"/>
      <c r="D1097" s="274"/>
      <c r="E1097" s="274"/>
      <c r="F1097" s="596"/>
      <c r="G1097" s="14"/>
      <c r="H1097" s="14"/>
    </row>
    <row r="1098" spans="2:8">
      <c r="B1098" s="217"/>
      <c r="C1098" s="221"/>
      <c r="D1098" s="274"/>
      <c r="E1098" s="274"/>
      <c r="F1098" s="596"/>
      <c r="G1098" s="14"/>
      <c r="H1098" s="14"/>
    </row>
    <row r="1099" spans="2:8">
      <c r="B1099" s="217"/>
      <c r="C1099" s="221"/>
      <c r="D1099" s="274"/>
      <c r="E1099" s="274"/>
      <c r="F1099" s="596"/>
      <c r="G1099" s="14"/>
      <c r="H1099" s="14"/>
    </row>
    <row r="1100" spans="2:8">
      <c r="B1100" s="217"/>
      <c r="C1100" s="221"/>
      <c r="D1100" s="274"/>
      <c r="E1100" s="274"/>
      <c r="F1100" s="596"/>
      <c r="G1100" s="14"/>
      <c r="H1100" s="14"/>
    </row>
    <row r="1101" spans="2:8">
      <c r="B1101" s="217"/>
      <c r="C1101" s="221"/>
      <c r="D1101" s="274"/>
      <c r="E1101" s="274"/>
      <c r="F1101" s="596"/>
      <c r="G1101" s="14"/>
      <c r="H1101" s="14"/>
    </row>
    <row r="1102" spans="2:8">
      <c r="B1102" s="217"/>
      <c r="C1102" s="221"/>
      <c r="D1102" s="274"/>
      <c r="E1102" s="274"/>
      <c r="F1102" s="596"/>
      <c r="G1102" s="14"/>
      <c r="H1102" s="14"/>
    </row>
    <row r="1103" spans="2:8">
      <c r="B1103" s="217"/>
      <c r="C1103" s="221"/>
      <c r="D1103" s="274"/>
      <c r="E1103" s="274"/>
      <c r="F1103" s="596"/>
      <c r="G1103" s="14"/>
      <c r="H1103" s="14"/>
    </row>
    <row r="1104" spans="2:8">
      <c r="B1104" s="217"/>
      <c r="C1104" s="221"/>
      <c r="D1104" s="274"/>
      <c r="E1104" s="274"/>
      <c r="F1104" s="596"/>
      <c r="G1104" s="14"/>
      <c r="H1104" s="14"/>
    </row>
    <row r="1105" spans="2:8">
      <c r="B1105" s="217"/>
      <c r="C1105" s="221"/>
      <c r="D1105" s="274"/>
      <c r="E1105" s="274"/>
      <c r="F1105" s="596"/>
      <c r="G1105" s="14"/>
      <c r="H1105" s="14"/>
    </row>
    <row r="1106" spans="2:8">
      <c r="B1106" s="217"/>
      <c r="C1106" s="221"/>
      <c r="D1106" s="274"/>
      <c r="E1106" s="274"/>
      <c r="F1106" s="596"/>
      <c r="G1106" s="14"/>
      <c r="H1106" s="14"/>
    </row>
    <row r="1107" spans="2:8">
      <c r="B1107" s="217"/>
      <c r="C1107" s="221"/>
      <c r="D1107" s="274"/>
      <c r="E1107" s="274"/>
      <c r="F1107" s="596"/>
      <c r="G1107" s="14"/>
      <c r="H1107" s="14"/>
    </row>
    <row r="1108" spans="2:8">
      <c r="B1108" s="217"/>
      <c r="C1108" s="221"/>
      <c r="D1108" s="274"/>
      <c r="E1108" s="274"/>
      <c r="F1108" s="596"/>
      <c r="G1108" s="14"/>
      <c r="H1108" s="14"/>
    </row>
    <row r="1109" spans="2:8">
      <c r="B1109" s="217"/>
      <c r="C1109" s="221"/>
      <c r="D1109" s="274"/>
      <c r="E1109" s="274"/>
      <c r="F1109" s="596"/>
      <c r="G1109" s="14"/>
      <c r="H1109" s="14"/>
    </row>
    <row r="1110" spans="2:8">
      <c r="B1110" s="217"/>
      <c r="C1110" s="221"/>
      <c r="D1110" s="274"/>
      <c r="E1110" s="274"/>
      <c r="F1110" s="596"/>
      <c r="G1110" s="14"/>
      <c r="H1110" s="14"/>
    </row>
    <row r="1111" spans="2:8">
      <c r="B1111" s="217"/>
      <c r="C1111" s="221"/>
      <c r="D1111" s="274"/>
      <c r="E1111" s="274"/>
      <c r="F1111" s="596"/>
      <c r="G1111" s="14"/>
      <c r="H1111" s="14"/>
    </row>
    <row r="1112" spans="2:8">
      <c r="B1112" s="217"/>
      <c r="C1112" s="221"/>
      <c r="D1112" s="274"/>
      <c r="E1112" s="274"/>
      <c r="F1112" s="596"/>
      <c r="G1112" s="14"/>
      <c r="H1112" s="14"/>
    </row>
    <row r="1113" spans="2:8">
      <c r="B1113" s="217"/>
      <c r="C1113" s="221"/>
      <c r="D1113" s="274"/>
      <c r="E1113" s="274"/>
      <c r="F1113" s="596"/>
      <c r="G1113" s="14"/>
      <c r="H1113" s="14"/>
    </row>
    <row r="1114" spans="2:8">
      <c r="B1114" s="217"/>
      <c r="C1114" s="221"/>
      <c r="D1114" s="274"/>
      <c r="E1114" s="274"/>
      <c r="F1114" s="596"/>
      <c r="G1114" s="14"/>
      <c r="H1114" s="14"/>
    </row>
    <row r="1115" spans="2:8">
      <c r="B1115" s="217"/>
      <c r="C1115" s="221"/>
      <c r="D1115" s="274"/>
      <c r="E1115" s="274"/>
      <c r="F1115" s="596"/>
      <c r="G1115" s="14"/>
      <c r="H1115" s="14"/>
    </row>
    <row r="1116" spans="2:8">
      <c r="B1116" s="217"/>
      <c r="C1116" s="221"/>
      <c r="D1116" s="274"/>
      <c r="E1116" s="274"/>
      <c r="F1116" s="596"/>
      <c r="G1116" s="14"/>
      <c r="H1116" s="14"/>
    </row>
    <row r="1117" spans="2:8">
      <c r="B1117" s="217"/>
      <c r="C1117" s="221"/>
      <c r="D1117" s="274"/>
      <c r="E1117" s="274"/>
      <c r="F1117" s="596"/>
      <c r="G1117" s="14"/>
      <c r="H1117" s="14"/>
    </row>
    <row r="1118" spans="2:8">
      <c r="B1118" s="217"/>
      <c r="C1118" s="221"/>
      <c r="D1118" s="274"/>
      <c r="E1118" s="274"/>
      <c r="F1118" s="596"/>
      <c r="G1118" s="14"/>
      <c r="H1118" s="14"/>
    </row>
    <row r="1119" spans="2:8">
      <c r="B1119" s="217"/>
      <c r="C1119" s="221"/>
      <c r="D1119" s="274"/>
      <c r="E1119" s="274"/>
      <c r="F1119" s="596"/>
      <c r="G1119" s="14"/>
      <c r="H1119" s="14"/>
    </row>
    <row r="1120" spans="2:8">
      <c r="B1120" s="217"/>
      <c r="C1120" s="221"/>
      <c r="D1120" s="274"/>
      <c r="E1120" s="274"/>
      <c r="F1120" s="596"/>
      <c r="G1120" s="14"/>
      <c r="H1120" s="14"/>
    </row>
    <row r="1121" spans="2:8">
      <c r="B1121" s="217"/>
      <c r="C1121" s="221"/>
      <c r="D1121" s="274"/>
      <c r="E1121" s="274"/>
      <c r="F1121" s="596"/>
      <c r="G1121" s="14"/>
      <c r="H1121" s="14"/>
    </row>
    <row r="1122" spans="2:8">
      <c r="B1122" s="217"/>
      <c r="C1122" s="221"/>
      <c r="D1122" s="274"/>
      <c r="E1122" s="274"/>
      <c r="F1122" s="596"/>
      <c r="G1122" s="14"/>
      <c r="H1122" s="14"/>
    </row>
    <row r="1123" spans="2:8">
      <c r="B1123" s="217"/>
      <c r="C1123" s="221"/>
      <c r="D1123" s="274"/>
      <c r="E1123" s="274"/>
      <c r="F1123" s="596"/>
      <c r="G1123" s="14"/>
      <c r="H1123" s="14"/>
    </row>
    <row r="1124" spans="2:8">
      <c r="B1124" s="217"/>
      <c r="C1124" s="221"/>
      <c r="D1124" s="274"/>
      <c r="E1124" s="274"/>
      <c r="F1124" s="596"/>
      <c r="G1124" s="14"/>
      <c r="H1124" s="14"/>
    </row>
    <row r="1125" spans="2:8">
      <c r="B1125" s="217"/>
      <c r="C1125" s="221"/>
      <c r="D1125" s="274"/>
      <c r="E1125" s="274"/>
      <c r="F1125" s="596"/>
      <c r="G1125" s="14"/>
      <c r="H1125" s="14"/>
    </row>
    <row r="1126" spans="2:8">
      <c r="B1126" s="217"/>
      <c r="C1126" s="221"/>
      <c r="D1126" s="274"/>
      <c r="E1126" s="274"/>
      <c r="F1126" s="596"/>
      <c r="G1126" s="14"/>
      <c r="H1126" s="14"/>
    </row>
    <row r="1127" spans="2:8">
      <c r="B1127" s="217"/>
      <c r="C1127" s="221"/>
      <c r="D1127" s="274"/>
      <c r="E1127" s="274"/>
      <c r="F1127" s="596"/>
      <c r="G1127" s="14"/>
      <c r="H1127" s="14"/>
    </row>
    <row r="1128" spans="2:8">
      <c r="B1128" s="217"/>
      <c r="C1128" s="221"/>
      <c r="D1128" s="274"/>
      <c r="E1128" s="274"/>
      <c r="F1128" s="596"/>
      <c r="G1128" s="14"/>
      <c r="H1128" s="14"/>
    </row>
    <row r="1129" spans="2:8">
      <c r="B1129" s="217"/>
      <c r="C1129" s="221"/>
      <c r="D1129" s="274"/>
      <c r="E1129" s="274"/>
      <c r="F1129" s="596"/>
      <c r="G1129" s="14"/>
      <c r="H1129" s="14"/>
    </row>
    <row r="1130" spans="2:8">
      <c r="B1130" s="217"/>
      <c r="C1130" s="221"/>
      <c r="D1130" s="274"/>
      <c r="E1130" s="274"/>
      <c r="F1130" s="596"/>
      <c r="G1130" s="14"/>
      <c r="H1130" s="14"/>
    </row>
    <row r="1131" spans="2:8">
      <c r="B1131" s="217"/>
      <c r="C1131" s="221"/>
      <c r="D1131" s="274"/>
      <c r="E1131" s="274"/>
      <c r="F1131" s="596"/>
      <c r="G1131" s="14"/>
      <c r="H1131" s="14"/>
    </row>
    <row r="1132" spans="2:8">
      <c r="B1132" s="217"/>
      <c r="C1132" s="221"/>
      <c r="D1132" s="274"/>
      <c r="E1132" s="274"/>
      <c r="F1132" s="596"/>
      <c r="G1132" s="14"/>
      <c r="H1132" s="14"/>
    </row>
    <row r="1133" spans="2:8">
      <c r="B1133" s="217"/>
      <c r="C1133" s="221"/>
      <c r="D1133" s="274"/>
      <c r="E1133" s="274"/>
      <c r="F1133" s="596"/>
      <c r="G1133" s="14"/>
      <c r="H1133" s="14"/>
    </row>
  </sheetData>
  <mergeCells count="12">
    <mergeCell ref="I5:J5"/>
    <mergeCell ref="B6:G6"/>
    <mergeCell ref="I6:J6"/>
    <mergeCell ref="B7:G7"/>
    <mergeCell ref="I7:J7"/>
    <mergeCell ref="D10:D12"/>
    <mergeCell ref="B5:G5"/>
    <mergeCell ref="B1:C1"/>
    <mergeCell ref="B3:C3"/>
    <mergeCell ref="B10:B12"/>
    <mergeCell ref="C10:C12"/>
    <mergeCell ref="E10:E12"/>
  </mergeCells>
  <printOptions horizontalCentered="1"/>
  <pageMargins left="0.25" right="0.25" top="0.75" bottom="0.75" header="0.3" footer="0.3"/>
  <pageSetup paperSize="9" scale="94" fitToHeight="0" orientation="portrait" r:id="rId1"/>
  <headerFooter>
    <oddHeader xml:space="preserve">&amp;LSCHEDULE NO. 2A
PLANT, EQUIPMENT AND MANDATORY SPARE PARTS SUPPLIED FROM WITHIN THE CLIENT'S COUNTRY
KIMUKA SUBSTATION&amp;C
&amp;R  Page &amp;P </oddHeader>
    <oddFooter xml:space="preserve">&amp;LSection IV – Bidding Forms 
Price Schedules
Bills of Quantities&amp;CKETRACO/PT/019/2020&amp;R                        
Name of Bidder                                        Signature of Bidder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L512"/>
  <sheetViews>
    <sheetView view="pageBreakPreview" topLeftCell="A11" zoomScale="85" zoomScaleNormal="70" zoomScaleSheetLayoutView="85" zoomScalePageLayoutView="70" workbookViewId="0">
      <selection activeCell="E80" sqref="E80"/>
    </sheetView>
  </sheetViews>
  <sheetFormatPr defaultColWidth="8.7109375" defaultRowHeight="12.75"/>
  <cols>
    <col min="1" max="1" width="1.42578125" style="17" customWidth="1"/>
    <col min="2" max="2" width="5.7109375" style="235" customWidth="1"/>
    <col min="3" max="3" width="47.7109375" style="230" customWidth="1"/>
    <col min="4" max="5" width="9.7109375" style="97" customWidth="1"/>
    <col min="6" max="6" width="10.7109375" style="237" customWidth="1"/>
    <col min="7" max="8" width="10.7109375" style="236" customWidth="1"/>
    <col min="9" max="9" width="10.7109375" style="628" customWidth="1"/>
    <col min="10" max="11" width="10.7109375" style="236" customWidth="1"/>
    <col min="12" max="12" width="1.7109375" style="231" customWidth="1"/>
    <col min="13" max="13" width="18.7109375" style="17" customWidth="1"/>
    <col min="14" max="14" width="8.7109375" style="17" customWidth="1"/>
    <col min="15" max="16384" width="8.7109375" style="17"/>
  </cols>
  <sheetData>
    <row r="1" spans="2:12" s="14" customFormat="1">
      <c r="B1" s="264" t="s">
        <v>752</v>
      </c>
      <c r="C1" s="221"/>
      <c r="D1" s="221"/>
      <c r="E1" s="221"/>
      <c r="F1" s="8"/>
      <c r="G1" s="8"/>
      <c r="I1" s="562"/>
      <c r="J1" s="222"/>
    </row>
    <row r="2" spans="2:12" s="14" customFormat="1">
      <c r="B2" s="264" t="s">
        <v>753</v>
      </c>
      <c r="C2" s="221"/>
      <c r="D2" s="221"/>
      <c r="E2" s="221"/>
      <c r="F2" s="8"/>
      <c r="G2" s="8"/>
      <c r="I2" s="562"/>
      <c r="J2" s="222"/>
    </row>
    <row r="3" spans="2:12" s="14" customFormat="1">
      <c r="B3" s="264" t="s">
        <v>2</v>
      </c>
      <c r="C3" s="221"/>
      <c r="D3" s="221"/>
      <c r="E3" s="221"/>
      <c r="F3" s="8"/>
      <c r="G3" s="8"/>
      <c r="I3" s="562"/>
      <c r="J3" s="222"/>
    </row>
    <row r="4" spans="2:12" s="14" customFormat="1">
      <c r="B4" s="264"/>
      <c r="C4" s="221"/>
      <c r="D4" s="221"/>
      <c r="E4" s="221"/>
      <c r="F4" s="8"/>
      <c r="G4" s="8"/>
      <c r="I4" s="562"/>
      <c r="J4" s="222"/>
    </row>
    <row r="5" spans="2:12" s="14" customFormat="1" ht="27" customHeight="1">
      <c r="B5" s="1122" t="s">
        <v>754</v>
      </c>
      <c r="C5" s="1122"/>
      <c r="D5" s="1122"/>
      <c r="E5" s="1122"/>
      <c r="F5" s="1122"/>
      <c r="G5" s="1122"/>
      <c r="H5" s="1122"/>
      <c r="I5" s="1122"/>
      <c r="J5" s="1122"/>
      <c r="K5" s="1122"/>
    </row>
    <row r="6" spans="2:12" s="14" customFormat="1" ht="27" customHeight="1">
      <c r="B6" s="1122" t="s">
        <v>755</v>
      </c>
      <c r="C6" s="1122"/>
      <c r="D6" s="1122"/>
      <c r="E6" s="1122"/>
      <c r="F6" s="1122"/>
      <c r="G6" s="1122"/>
      <c r="H6" s="1122"/>
      <c r="I6" s="1122"/>
      <c r="J6" s="1122"/>
      <c r="K6" s="1122"/>
    </row>
    <row r="7" spans="2:12" s="14" customFormat="1" ht="13.5" thickBot="1">
      <c r="B7" s="217"/>
      <c r="C7" s="221"/>
      <c r="D7" s="221"/>
      <c r="E7" s="221"/>
      <c r="F7" s="8"/>
      <c r="G7" s="8"/>
      <c r="I7" s="562"/>
      <c r="J7" s="222"/>
    </row>
    <row r="8" spans="2:12" s="228" customFormat="1">
      <c r="B8" s="223">
        <v>1</v>
      </c>
      <c r="C8" s="224" t="s">
        <v>6</v>
      </c>
      <c r="D8" s="225">
        <v>3</v>
      </c>
      <c r="E8" s="225">
        <v>4</v>
      </c>
      <c r="F8" s="224" t="s">
        <v>244</v>
      </c>
      <c r="G8" s="226" t="s">
        <v>8</v>
      </c>
      <c r="H8" s="226" t="s">
        <v>9</v>
      </c>
      <c r="I8" s="226" t="s">
        <v>10</v>
      </c>
      <c r="J8" s="226" t="s">
        <v>11</v>
      </c>
      <c r="K8" s="227">
        <v>10</v>
      </c>
    </row>
    <row r="9" spans="2:12" s="16" customFormat="1" ht="51" customHeight="1">
      <c r="B9" s="1131" t="s">
        <v>12</v>
      </c>
      <c r="C9" s="1129" t="s">
        <v>13</v>
      </c>
      <c r="D9" s="1129" t="s">
        <v>15</v>
      </c>
      <c r="E9" s="1132" t="s">
        <v>16</v>
      </c>
      <c r="F9" s="1133" t="s">
        <v>17</v>
      </c>
      <c r="G9" s="1133"/>
      <c r="H9" s="265" t="s">
        <v>727</v>
      </c>
      <c r="I9" s="1129" t="s">
        <v>18</v>
      </c>
      <c r="J9" s="1129"/>
      <c r="K9" s="1130"/>
    </row>
    <row r="10" spans="2:12" s="229" customFormat="1" ht="25.5">
      <c r="B10" s="1131"/>
      <c r="C10" s="1129"/>
      <c r="D10" s="1129"/>
      <c r="E10" s="1132"/>
      <c r="F10" s="1129" t="s">
        <v>756</v>
      </c>
      <c r="G10" s="1129"/>
      <c r="H10" s="265" t="s">
        <v>756</v>
      </c>
      <c r="I10" s="1129" t="s">
        <v>756</v>
      </c>
      <c r="J10" s="1129"/>
      <c r="K10" s="1130"/>
    </row>
    <row r="11" spans="2:12" ht="24" customHeight="1">
      <c r="B11" s="1131"/>
      <c r="C11" s="1129"/>
      <c r="D11" s="1129"/>
      <c r="E11" s="1132"/>
      <c r="F11" s="1129" t="s">
        <v>757</v>
      </c>
      <c r="G11" s="1129"/>
      <c r="H11" s="265" t="s">
        <v>757</v>
      </c>
      <c r="I11" s="1129" t="s">
        <v>21</v>
      </c>
      <c r="J11" s="1129"/>
      <c r="K11" s="1130"/>
      <c r="L11" s="17"/>
    </row>
    <row r="12" spans="2:12" ht="13.5" thickBot="1">
      <c r="B12" s="206"/>
      <c r="C12" s="100"/>
      <c r="D12" s="100"/>
      <c r="E12" s="99"/>
      <c r="F12" s="100" t="s">
        <v>22</v>
      </c>
      <c r="G12" s="270" t="s">
        <v>23</v>
      </c>
      <c r="H12" s="270" t="s">
        <v>730</v>
      </c>
      <c r="I12" s="622" t="s">
        <v>22</v>
      </c>
      <c r="J12" s="270" t="s">
        <v>23</v>
      </c>
      <c r="K12" s="271" t="s">
        <v>730</v>
      </c>
      <c r="L12" s="17"/>
    </row>
    <row r="13" spans="2:12" ht="27" customHeight="1" thickBot="1">
      <c r="B13" s="60">
        <v>1</v>
      </c>
      <c r="C13" s="1062" t="s">
        <v>753</v>
      </c>
      <c r="D13" s="61"/>
      <c r="E13" s="61"/>
      <c r="F13" s="61"/>
      <c r="G13" s="61"/>
      <c r="H13" s="61"/>
      <c r="I13" s="623"/>
      <c r="J13" s="61"/>
      <c r="K13" s="95"/>
      <c r="L13" s="17"/>
    </row>
    <row r="14" spans="2:12" ht="3" customHeight="1">
      <c r="B14" s="198"/>
      <c r="C14" s="89"/>
      <c r="D14" s="265"/>
      <c r="E14" s="86"/>
      <c r="F14" s="87"/>
      <c r="G14" s="88"/>
      <c r="H14" s="88"/>
      <c r="I14" s="585"/>
      <c r="J14" s="88"/>
      <c r="K14" s="192"/>
      <c r="L14" s="17"/>
    </row>
    <row r="15" spans="2:12" ht="51">
      <c r="B15" s="209" t="s">
        <v>758</v>
      </c>
      <c r="C15" s="56" t="s">
        <v>759</v>
      </c>
      <c r="D15" s="43" t="s">
        <v>70</v>
      </c>
      <c r="E15" s="42">
        <v>1</v>
      </c>
      <c r="F15" s="435"/>
      <c r="G15" s="436"/>
      <c r="H15" s="436"/>
      <c r="I15" s="588"/>
      <c r="J15" s="436"/>
      <c r="K15" s="437"/>
      <c r="L15" s="17"/>
    </row>
    <row r="16" spans="2:12" ht="25.5" customHeight="1">
      <c r="B16" s="198"/>
      <c r="C16" s="89"/>
      <c r="D16" s="265"/>
      <c r="E16" s="86"/>
      <c r="F16" s="438"/>
      <c r="G16" s="439"/>
      <c r="H16" s="439"/>
      <c r="I16" s="585"/>
      <c r="J16" s="439"/>
      <c r="K16" s="440"/>
      <c r="L16" s="17"/>
    </row>
    <row r="17" spans="2:12" ht="25.5">
      <c r="B17" s="209" t="s">
        <v>760</v>
      </c>
      <c r="C17" s="56" t="s">
        <v>761</v>
      </c>
      <c r="D17" s="43" t="s">
        <v>70</v>
      </c>
      <c r="E17" s="42">
        <v>1</v>
      </c>
      <c r="F17" s="435"/>
      <c r="G17" s="436"/>
      <c r="H17" s="441"/>
      <c r="I17" s="588"/>
      <c r="J17" s="442"/>
      <c r="K17" s="437"/>
      <c r="L17" s="17"/>
    </row>
    <row r="18" spans="2:12" ht="24" customHeight="1">
      <c r="B18" s="198"/>
      <c r="C18" s="89"/>
      <c r="D18" s="265"/>
      <c r="E18" s="86"/>
      <c r="F18" s="438"/>
      <c r="G18" s="439"/>
      <c r="H18" s="439"/>
      <c r="I18" s="585"/>
      <c r="J18" s="439"/>
      <c r="K18" s="440"/>
      <c r="L18" s="17"/>
    </row>
    <row r="19" spans="2:12" ht="63.75" customHeight="1">
      <c r="B19" s="209" t="s">
        <v>762</v>
      </c>
      <c r="C19" s="306" t="s">
        <v>763</v>
      </c>
      <c r="D19" s="43" t="s">
        <v>70</v>
      </c>
      <c r="E19" s="42">
        <v>1</v>
      </c>
      <c r="F19" s="435"/>
      <c r="G19" s="436"/>
      <c r="H19" s="436"/>
      <c r="I19" s="588"/>
      <c r="J19" s="436"/>
      <c r="K19" s="437"/>
      <c r="L19" s="17"/>
    </row>
    <row r="20" spans="2:12" ht="3" customHeight="1">
      <c r="B20" s="198"/>
      <c r="C20" s="89"/>
      <c r="D20" s="265"/>
      <c r="E20" s="86"/>
      <c r="F20" s="438"/>
      <c r="G20" s="439"/>
      <c r="H20" s="439"/>
      <c r="I20" s="585"/>
      <c r="J20" s="439"/>
      <c r="K20" s="440"/>
      <c r="L20" s="17"/>
    </row>
    <row r="21" spans="2:12" ht="38.25">
      <c r="B21" s="209" t="s">
        <v>764</v>
      </c>
      <c r="C21" s="306" t="s">
        <v>765</v>
      </c>
      <c r="D21" s="43" t="s">
        <v>70</v>
      </c>
      <c r="E21" s="42">
        <v>1</v>
      </c>
      <c r="F21" s="435"/>
      <c r="G21" s="436"/>
      <c r="H21" s="436"/>
      <c r="I21" s="588"/>
      <c r="J21" s="436"/>
      <c r="K21" s="437"/>
      <c r="L21" s="17"/>
    </row>
    <row r="22" spans="2:12" ht="3" customHeight="1">
      <c r="B22" s="198"/>
      <c r="C22" s="89"/>
      <c r="D22" s="265"/>
      <c r="E22" s="86"/>
      <c r="F22" s="438"/>
      <c r="G22" s="439"/>
      <c r="H22" s="439"/>
      <c r="I22" s="585"/>
      <c r="J22" s="439"/>
      <c r="K22" s="440"/>
      <c r="L22" s="17"/>
    </row>
    <row r="23" spans="2:12" ht="38.25">
      <c r="B23" s="209" t="s">
        <v>766</v>
      </c>
      <c r="C23" s="306" t="s">
        <v>767</v>
      </c>
      <c r="D23" s="43" t="s">
        <v>70</v>
      </c>
      <c r="E23" s="42">
        <v>1</v>
      </c>
      <c r="F23" s="435"/>
      <c r="G23" s="436"/>
      <c r="H23" s="436"/>
      <c r="I23" s="588"/>
      <c r="J23" s="436"/>
      <c r="K23" s="437"/>
      <c r="L23" s="17"/>
    </row>
    <row r="24" spans="2:12" ht="3" customHeight="1">
      <c r="B24" s="198"/>
      <c r="C24" s="89"/>
      <c r="D24" s="265"/>
      <c r="E24" s="86"/>
      <c r="F24" s="438"/>
      <c r="G24" s="439"/>
      <c r="H24" s="439"/>
      <c r="I24" s="585"/>
      <c r="J24" s="439"/>
      <c r="K24" s="440"/>
      <c r="L24" s="17"/>
    </row>
    <row r="25" spans="2:12" ht="54.95" customHeight="1">
      <c r="B25" s="209" t="s">
        <v>768</v>
      </c>
      <c r="C25" s="306" t="s">
        <v>769</v>
      </c>
      <c r="D25" s="43" t="s">
        <v>70</v>
      </c>
      <c r="E25" s="42">
        <v>1</v>
      </c>
      <c r="F25" s="435"/>
      <c r="G25" s="436"/>
      <c r="H25" s="436"/>
      <c r="I25" s="588"/>
      <c r="J25" s="436"/>
      <c r="K25" s="437"/>
      <c r="L25" s="17"/>
    </row>
    <row r="26" spans="2:12" ht="3" customHeight="1">
      <c r="B26" s="198"/>
      <c r="C26" s="89"/>
      <c r="D26" s="265"/>
      <c r="E26" s="86"/>
      <c r="F26" s="438"/>
      <c r="G26" s="439"/>
      <c r="H26" s="439"/>
      <c r="I26" s="585"/>
      <c r="J26" s="439"/>
      <c r="K26" s="440"/>
      <c r="L26" s="17"/>
    </row>
    <row r="27" spans="2:12">
      <c r="B27" s="209" t="s">
        <v>770</v>
      </c>
      <c r="C27" s="90" t="s">
        <v>771</v>
      </c>
      <c r="D27" s="43" t="s">
        <v>70</v>
      </c>
      <c r="E27" s="42">
        <v>1</v>
      </c>
      <c r="F27" s="435"/>
      <c r="G27" s="436"/>
      <c r="H27" s="436"/>
      <c r="I27" s="588"/>
      <c r="J27" s="436"/>
      <c r="K27" s="437"/>
      <c r="L27" s="17"/>
    </row>
    <row r="28" spans="2:12" ht="3" customHeight="1">
      <c r="B28" s="198"/>
      <c r="C28" s="89"/>
      <c r="D28" s="265"/>
      <c r="E28" s="86"/>
      <c r="F28" s="438"/>
      <c r="G28" s="439"/>
      <c r="H28" s="439"/>
      <c r="I28" s="585"/>
      <c r="J28" s="439"/>
      <c r="K28" s="440"/>
      <c r="L28" s="17"/>
    </row>
    <row r="29" spans="2:12" ht="84.75" customHeight="1">
      <c r="B29" s="209" t="s">
        <v>772</v>
      </c>
      <c r="C29" s="307" t="s">
        <v>773</v>
      </c>
      <c r="D29" s="43" t="s">
        <v>70</v>
      </c>
      <c r="E29" s="42">
        <v>1</v>
      </c>
      <c r="F29" s="435"/>
      <c r="G29" s="436"/>
      <c r="H29" s="436"/>
      <c r="I29" s="588"/>
      <c r="J29" s="436"/>
      <c r="K29" s="437"/>
      <c r="L29" s="17"/>
    </row>
    <row r="30" spans="2:12" ht="3" customHeight="1">
      <c r="B30" s="198"/>
      <c r="C30" s="89"/>
      <c r="D30" s="265"/>
      <c r="E30" s="86"/>
      <c r="F30" s="438"/>
      <c r="G30" s="439"/>
      <c r="H30" s="439"/>
      <c r="I30" s="585"/>
      <c r="J30" s="439"/>
      <c r="K30" s="440"/>
      <c r="L30" s="17"/>
    </row>
    <row r="31" spans="2:12" ht="25.5" customHeight="1">
      <c r="B31" s="209" t="s">
        <v>78</v>
      </c>
      <c r="C31" s="90" t="s">
        <v>774</v>
      </c>
      <c r="D31" s="43" t="s">
        <v>70</v>
      </c>
      <c r="E31" s="42">
        <v>1</v>
      </c>
      <c r="F31" s="435"/>
      <c r="G31" s="436"/>
      <c r="H31" s="436"/>
      <c r="I31" s="588"/>
      <c r="J31" s="436"/>
      <c r="K31" s="437"/>
      <c r="L31" s="17"/>
    </row>
    <row r="32" spans="2:12" ht="3" customHeight="1">
      <c r="B32" s="198"/>
      <c r="C32" s="89"/>
      <c r="D32" s="265"/>
      <c r="E32" s="86"/>
      <c r="F32" s="438"/>
      <c r="G32" s="439"/>
      <c r="H32" s="439"/>
      <c r="I32" s="585"/>
      <c r="J32" s="439"/>
      <c r="K32" s="440"/>
      <c r="L32" s="17"/>
    </row>
    <row r="33" spans="2:12">
      <c r="B33" s="209" t="s">
        <v>81</v>
      </c>
      <c r="C33" s="56" t="s">
        <v>775</v>
      </c>
      <c r="D33" s="43" t="s">
        <v>70</v>
      </c>
      <c r="E33" s="42">
        <v>1</v>
      </c>
      <c r="F33" s="435"/>
      <c r="G33" s="436"/>
      <c r="H33" s="436"/>
      <c r="I33" s="588"/>
      <c r="J33" s="436"/>
      <c r="K33" s="437"/>
      <c r="L33" s="17"/>
    </row>
    <row r="34" spans="2:12" ht="19.5" customHeight="1">
      <c r="B34" s="198"/>
      <c r="C34" s="89"/>
      <c r="D34" s="265"/>
      <c r="E34" s="86"/>
      <c r="F34" s="438"/>
      <c r="G34" s="439"/>
      <c r="H34" s="439"/>
      <c r="I34" s="585"/>
      <c r="J34" s="439"/>
      <c r="K34" s="440"/>
      <c r="L34" s="17"/>
    </row>
    <row r="35" spans="2:12" ht="46.5" customHeight="1">
      <c r="B35" s="211" t="s">
        <v>84</v>
      </c>
      <c r="C35" s="131" t="s">
        <v>776</v>
      </c>
      <c r="D35" s="107" t="s">
        <v>70</v>
      </c>
      <c r="E35" s="106">
        <v>1</v>
      </c>
      <c r="F35" s="443"/>
      <c r="G35" s="444"/>
      <c r="H35" s="444"/>
      <c r="I35" s="593"/>
      <c r="J35" s="444"/>
      <c r="K35" s="445"/>
      <c r="L35" s="17"/>
    </row>
    <row r="36" spans="2:12" ht="3" customHeight="1">
      <c r="B36" s="198"/>
      <c r="C36" s="89"/>
      <c r="D36" s="265"/>
      <c r="E36" s="86"/>
      <c r="F36" s="438"/>
      <c r="G36" s="439"/>
      <c r="H36" s="439"/>
      <c r="I36" s="585"/>
      <c r="J36" s="439"/>
      <c r="K36" s="440"/>
      <c r="L36" s="17"/>
    </row>
    <row r="37" spans="2:12" ht="53.25" customHeight="1">
      <c r="B37" s="211" t="s">
        <v>87</v>
      </c>
      <c r="C37" s="131" t="s">
        <v>777</v>
      </c>
      <c r="D37" s="107" t="s">
        <v>70</v>
      </c>
      <c r="E37" s="106">
        <v>1</v>
      </c>
      <c r="F37" s="443"/>
      <c r="G37" s="444"/>
      <c r="H37" s="444"/>
      <c r="I37" s="593"/>
      <c r="J37" s="444"/>
      <c r="K37" s="445"/>
      <c r="L37" s="17"/>
    </row>
    <row r="38" spans="2:12" ht="11.25" customHeight="1">
      <c r="B38" s="198"/>
      <c r="C38" s="89"/>
      <c r="D38" s="265"/>
      <c r="E38" s="86"/>
      <c r="F38" s="438"/>
      <c r="G38" s="439"/>
      <c r="H38" s="439"/>
      <c r="I38" s="585"/>
      <c r="J38" s="439"/>
      <c r="K38" s="440"/>
      <c r="L38" s="17"/>
    </row>
    <row r="39" spans="2:12" ht="39.75" customHeight="1">
      <c r="B39" s="211" t="s">
        <v>90</v>
      </c>
      <c r="C39" s="131" t="s">
        <v>778</v>
      </c>
      <c r="D39" s="107" t="s">
        <v>70</v>
      </c>
      <c r="E39" s="106">
        <v>1</v>
      </c>
      <c r="F39" s="443"/>
      <c r="G39" s="444"/>
      <c r="H39" s="444"/>
      <c r="I39" s="593"/>
      <c r="J39" s="444"/>
      <c r="K39" s="445"/>
      <c r="L39" s="17"/>
    </row>
    <row r="40" spans="2:12" ht="12" customHeight="1">
      <c r="B40" s="198"/>
      <c r="C40" s="89"/>
      <c r="D40" s="265"/>
      <c r="E40" s="86"/>
      <c r="F40" s="438"/>
      <c r="G40" s="439"/>
      <c r="H40" s="439"/>
      <c r="I40" s="585"/>
      <c r="J40" s="439"/>
      <c r="K40" s="440"/>
      <c r="L40" s="17"/>
    </row>
    <row r="41" spans="2:12" ht="25.5">
      <c r="B41" s="211" t="s">
        <v>94</v>
      </c>
      <c r="C41" s="131" t="s">
        <v>779</v>
      </c>
      <c r="D41" s="107" t="s">
        <v>70</v>
      </c>
      <c r="E41" s="106">
        <v>1</v>
      </c>
      <c r="F41" s="443"/>
      <c r="G41" s="444"/>
      <c r="H41" s="444"/>
      <c r="I41" s="593"/>
      <c r="J41" s="444"/>
      <c r="K41" s="445"/>
      <c r="L41" s="17"/>
    </row>
    <row r="42" spans="2:12" ht="3" customHeight="1">
      <c r="B42" s="198"/>
      <c r="C42" s="89"/>
      <c r="D42" s="265"/>
      <c r="E42" s="86"/>
      <c r="F42" s="438"/>
      <c r="G42" s="439"/>
      <c r="H42" s="439"/>
      <c r="I42" s="585"/>
      <c r="J42" s="439"/>
      <c r="K42" s="440"/>
      <c r="L42" s="17"/>
    </row>
    <row r="43" spans="2:12" ht="25.5">
      <c r="B43" s="211" t="s">
        <v>98</v>
      </c>
      <c r="C43" s="131" t="s">
        <v>780</v>
      </c>
      <c r="D43" s="107" t="s">
        <v>70</v>
      </c>
      <c r="E43" s="106">
        <v>1</v>
      </c>
      <c r="F43" s="443"/>
      <c r="G43" s="444"/>
      <c r="H43" s="444"/>
      <c r="I43" s="593"/>
      <c r="J43" s="444"/>
      <c r="K43" s="445"/>
      <c r="L43" s="17"/>
    </row>
    <row r="44" spans="2:12" ht="3" customHeight="1">
      <c r="B44" s="198"/>
      <c r="C44" s="89"/>
      <c r="D44" s="265"/>
      <c r="E44" s="86"/>
      <c r="F44" s="438"/>
      <c r="G44" s="439"/>
      <c r="H44" s="439"/>
      <c r="I44" s="585"/>
      <c r="J44" s="439"/>
      <c r="K44" s="440"/>
      <c r="L44" s="17"/>
    </row>
    <row r="45" spans="2:12" ht="25.5">
      <c r="B45" s="211" t="s">
        <v>102</v>
      </c>
      <c r="C45" s="131" t="s">
        <v>781</v>
      </c>
      <c r="D45" s="107" t="s">
        <v>70</v>
      </c>
      <c r="E45" s="106">
        <v>1</v>
      </c>
      <c r="F45" s="443"/>
      <c r="G45" s="444"/>
      <c r="H45" s="444"/>
      <c r="I45" s="593"/>
      <c r="J45" s="444"/>
      <c r="K45" s="445"/>
      <c r="L45" s="17"/>
    </row>
    <row r="46" spans="2:12" ht="3" customHeight="1">
      <c r="B46" s="198"/>
      <c r="C46" s="89"/>
      <c r="D46" s="265"/>
      <c r="E46" s="86"/>
      <c r="F46" s="438"/>
      <c r="G46" s="439"/>
      <c r="H46" s="439"/>
      <c r="I46" s="585"/>
      <c r="J46" s="439"/>
      <c r="K46" s="440"/>
      <c r="L46" s="17"/>
    </row>
    <row r="47" spans="2:12" ht="25.5">
      <c r="B47" s="211" t="s">
        <v>106</v>
      </c>
      <c r="C47" s="131" t="s">
        <v>782</v>
      </c>
      <c r="D47" s="107" t="s">
        <v>70</v>
      </c>
      <c r="E47" s="106">
        <v>1</v>
      </c>
      <c r="F47" s="443"/>
      <c r="G47" s="444"/>
      <c r="H47" s="444"/>
      <c r="I47" s="593"/>
      <c r="J47" s="444"/>
      <c r="K47" s="445"/>
      <c r="L47" s="17"/>
    </row>
    <row r="48" spans="2:12" ht="3" customHeight="1">
      <c r="B48" s="198"/>
      <c r="C48" s="89"/>
      <c r="D48" s="265"/>
      <c r="E48" s="86"/>
      <c r="F48" s="438"/>
      <c r="G48" s="439"/>
      <c r="H48" s="439"/>
      <c r="I48" s="585"/>
      <c r="J48" s="439"/>
      <c r="K48" s="440"/>
      <c r="L48" s="17"/>
    </row>
    <row r="49" spans="2:12">
      <c r="B49" s="210" t="s">
        <v>109</v>
      </c>
      <c r="C49" s="134" t="s">
        <v>783</v>
      </c>
      <c r="D49" s="123" t="s">
        <v>70</v>
      </c>
      <c r="E49" s="122">
        <v>1</v>
      </c>
      <c r="F49" s="446"/>
      <c r="G49" s="447"/>
      <c r="H49" s="447"/>
      <c r="I49" s="624"/>
      <c r="J49" s="447"/>
      <c r="K49" s="448"/>
      <c r="L49" s="17"/>
    </row>
    <row r="50" spans="2:12" ht="3" customHeight="1">
      <c r="B50" s="198"/>
      <c r="C50" s="89"/>
      <c r="D50" s="265"/>
      <c r="E50" s="86"/>
      <c r="F50" s="438"/>
      <c r="G50" s="439"/>
      <c r="H50" s="439"/>
      <c r="I50" s="585"/>
      <c r="J50" s="439"/>
      <c r="K50" s="440"/>
      <c r="L50" s="17"/>
    </row>
    <row r="51" spans="2:12">
      <c r="B51" s="210" t="s">
        <v>111</v>
      </c>
      <c r="C51" s="134" t="s">
        <v>784</v>
      </c>
      <c r="D51" s="123" t="s">
        <v>70</v>
      </c>
      <c r="E51" s="122">
        <v>1</v>
      </c>
      <c r="F51" s="446"/>
      <c r="G51" s="447"/>
      <c r="H51" s="447"/>
      <c r="I51" s="624"/>
      <c r="J51" s="447"/>
      <c r="K51" s="448"/>
      <c r="L51" s="17"/>
    </row>
    <row r="52" spans="2:12" ht="3" customHeight="1">
      <c r="B52" s="198"/>
      <c r="C52" s="89"/>
      <c r="D52" s="265"/>
      <c r="E52" s="86"/>
      <c r="F52" s="438"/>
      <c r="G52" s="439"/>
      <c r="H52" s="439"/>
      <c r="I52" s="585"/>
      <c r="J52" s="439"/>
      <c r="K52" s="440"/>
      <c r="L52" s="17"/>
    </row>
    <row r="53" spans="2:12" ht="25.5">
      <c r="B53" s="210" t="s">
        <v>785</v>
      </c>
      <c r="C53" s="134" t="s">
        <v>786</v>
      </c>
      <c r="D53" s="123" t="s">
        <v>70</v>
      </c>
      <c r="E53" s="122">
        <v>1</v>
      </c>
      <c r="F53" s="446"/>
      <c r="G53" s="447"/>
      <c r="H53" s="447"/>
      <c r="I53" s="624"/>
      <c r="J53" s="447"/>
      <c r="K53" s="448"/>
      <c r="L53" s="17"/>
    </row>
    <row r="54" spans="2:12" ht="3" customHeight="1">
      <c r="B54" s="198"/>
      <c r="C54" s="89"/>
      <c r="D54" s="265"/>
      <c r="E54" s="86"/>
      <c r="F54" s="438"/>
      <c r="G54" s="439"/>
      <c r="H54" s="439"/>
      <c r="I54" s="585"/>
      <c r="J54" s="439"/>
      <c r="K54" s="440"/>
      <c r="L54" s="17"/>
    </row>
    <row r="55" spans="2:12">
      <c r="B55" s="210" t="s">
        <v>787</v>
      </c>
      <c r="C55" s="134" t="s">
        <v>788</v>
      </c>
      <c r="D55" s="123" t="s">
        <v>70</v>
      </c>
      <c r="E55" s="122">
        <v>1</v>
      </c>
      <c r="F55" s="446"/>
      <c r="G55" s="447"/>
      <c r="H55" s="447"/>
      <c r="I55" s="624"/>
      <c r="J55" s="447"/>
      <c r="K55" s="448"/>
      <c r="L55" s="17"/>
    </row>
    <row r="56" spans="2:12" ht="3" customHeight="1">
      <c r="B56" s="198"/>
      <c r="C56" s="89"/>
      <c r="D56" s="265"/>
      <c r="E56" s="86"/>
      <c r="F56" s="438"/>
      <c r="G56" s="439"/>
      <c r="H56" s="439"/>
      <c r="I56" s="585"/>
      <c r="J56" s="439"/>
      <c r="K56" s="440"/>
      <c r="L56" s="17"/>
    </row>
    <row r="57" spans="2:12" ht="69.75" customHeight="1">
      <c r="B57" s="210" t="s">
        <v>789</v>
      </c>
      <c r="C57" s="134" t="s">
        <v>790</v>
      </c>
      <c r="D57" s="123" t="s">
        <v>70</v>
      </c>
      <c r="E57" s="122">
        <v>1</v>
      </c>
      <c r="F57" s="446"/>
      <c r="G57" s="447"/>
      <c r="H57" s="447"/>
      <c r="I57" s="624"/>
      <c r="J57" s="447"/>
      <c r="K57" s="448"/>
      <c r="L57" s="17"/>
    </row>
    <row r="58" spans="2:12" ht="3" customHeight="1">
      <c r="B58" s="198"/>
      <c r="C58" s="89"/>
      <c r="D58" s="265"/>
      <c r="E58" s="86"/>
      <c r="F58" s="438"/>
      <c r="G58" s="439"/>
      <c r="H58" s="439"/>
      <c r="I58" s="585"/>
      <c r="J58" s="439"/>
      <c r="K58" s="440"/>
      <c r="L58" s="17"/>
    </row>
    <row r="59" spans="2:12" ht="54.95" customHeight="1">
      <c r="B59" s="210" t="s">
        <v>791</v>
      </c>
      <c r="C59" s="134" t="s">
        <v>792</v>
      </c>
      <c r="D59" s="123" t="s">
        <v>70</v>
      </c>
      <c r="E59" s="122">
        <v>1</v>
      </c>
      <c r="F59" s="446"/>
      <c r="G59" s="447"/>
      <c r="H59" s="447"/>
      <c r="I59" s="624"/>
      <c r="J59" s="447"/>
      <c r="K59" s="448"/>
      <c r="L59" s="17"/>
    </row>
    <row r="60" spans="2:12" ht="3" customHeight="1">
      <c r="B60" s="198"/>
      <c r="C60" s="89"/>
      <c r="D60" s="265"/>
      <c r="E60" s="86"/>
      <c r="F60" s="438"/>
      <c r="G60" s="439"/>
      <c r="H60" s="439"/>
      <c r="I60" s="585"/>
      <c r="J60" s="439"/>
      <c r="K60" s="440"/>
      <c r="L60" s="17"/>
    </row>
    <row r="61" spans="2:12" ht="25.5">
      <c r="B61" s="210" t="s">
        <v>793</v>
      </c>
      <c r="C61" s="134" t="s">
        <v>794</v>
      </c>
      <c r="D61" s="123" t="s">
        <v>70</v>
      </c>
      <c r="E61" s="122">
        <v>1</v>
      </c>
      <c r="F61" s="446"/>
      <c r="G61" s="447"/>
      <c r="H61" s="447"/>
      <c r="I61" s="624"/>
      <c r="J61" s="447"/>
      <c r="K61" s="448"/>
      <c r="L61" s="17"/>
    </row>
    <row r="62" spans="2:12" ht="3" customHeight="1">
      <c r="B62" s="198"/>
      <c r="C62" s="89"/>
      <c r="D62" s="265"/>
      <c r="E62" s="86"/>
      <c r="F62" s="438"/>
      <c r="G62" s="439"/>
      <c r="H62" s="439"/>
      <c r="I62" s="585"/>
      <c r="J62" s="439"/>
      <c r="K62" s="440"/>
      <c r="L62" s="17"/>
    </row>
    <row r="63" spans="2:12" ht="25.5">
      <c r="B63" s="210" t="s">
        <v>795</v>
      </c>
      <c r="C63" s="134" t="s">
        <v>796</v>
      </c>
      <c r="D63" s="123" t="s">
        <v>70</v>
      </c>
      <c r="E63" s="122">
        <v>1</v>
      </c>
      <c r="F63" s="446"/>
      <c r="G63" s="447"/>
      <c r="H63" s="447"/>
      <c r="I63" s="624"/>
      <c r="J63" s="447"/>
      <c r="K63" s="448"/>
      <c r="L63" s="17"/>
    </row>
    <row r="64" spans="2:12" ht="3" customHeight="1">
      <c r="B64" s="198"/>
      <c r="C64" s="89"/>
      <c r="D64" s="265"/>
      <c r="E64" s="86"/>
      <c r="F64" s="438"/>
      <c r="G64" s="439"/>
      <c r="H64" s="439"/>
      <c r="I64" s="585"/>
      <c r="J64" s="439"/>
      <c r="K64" s="440"/>
      <c r="L64" s="17"/>
    </row>
    <row r="65" spans="2:12" ht="25.5" customHeight="1">
      <c r="B65" s="212" t="s">
        <v>797</v>
      </c>
      <c r="C65" s="143" t="s">
        <v>798</v>
      </c>
      <c r="D65" s="127" t="s">
        <v>70</v>
      </c>
      <c r="E65" s="126">
        <v>1</v>
      </c>
      <c r="F65" s="449"/>
      <c r="G65" s="450"/>
      <c r="H65" s="450"/>
      <c r="I65" s="625"/>
      <c r="J65" s="450"/>
      <c r="K65" s="451"/>
      <c r="L65" s="17"/>
    </row>
    <row r="66" spans="2:12" ht="3" customHeight="1">
      <c r="B66" s="198"/>
      <c r="C66" s="89"/>
      <c r="D66" s="265"/>
      <c r="E66" s="86"/>
      <c r="F66" s="438"/>
      <c r="G66" s="439"/>
      <c r="H66" s="439"/>
      <c r="I66" s="585"/>
      <c r="J66" s="439"/>
      <c r="K66" s="440"/>
      <c r="L66" s="17"/>
    </row>
    <row r="67" spans="2:12" ht="25.5">
      <c r="B67" s="212" t="s">
        <v>799</v>
      </c>
      <c r="C67" s="143" t="s">
        <v>800</v>
      </c>
      <c r="D67" s="127" t="s">
        <v>70</v>
      </c>
      <c r="E67" s="126">
        <v>1</v>
      </c>
      <c r="F67" s="449"/>
      <c r="G67" s="450"/>
      <c r="H67" s="450"/>
      <c r="I67" s="625"/>
      <c r="J67" s="450"/>
      <c r="K67" s="451"/>
      <c r="L67" s="17"/>
    </row>
    <row r="68" spans="2:12" ht="15" customHeight="1">
      <c r="B68" s="198"/>
      <c r="C68" s="89"/>
      <c r="D68" s="265"/>
      <c r="E68" s="86"/>
      <c r="F68" s="438"/>
      <c r="G68" s="439"/>
      <c r="H68" s="439"/>
      <c r="I68" s="585"/>
      <c r="J68" s="439"/>
      <c r="K68" s="440"/>
      <c r="L68" s="17"/>
    </row>
    <row r="69" spans="2:12" ht="28.5" customHeight="1">
      <c r="B69" s="212" t="s">
        <v>801</v>
      </c>
      <c r="C69" s="143" t="s">
        <v>802</v>
      </c>
      <c r="D69" s="127" t="s">
        <v>70</v>
      </c>
      <c r="E69" s="126">
        <v>1</v>
      </c>
      <c r="F69" s="438"/>
      <c r="G69" s="439"/>
      <c r="H69" s="439"/>
      <c r="I69" s="585"/>
      <c r="J69" s="439"/>
      <c r="K69" s="440"/>
      <c r="L69" s="17"/>
    </row>
    <row r="70" spans="2:12" ht="30.75" customHeight="1">
      <c r="B70" s="212" t="s">
        <v>803</v>
      </c>
      <c r="C70" s="143" t="s">
        <v>804</v>
      </c>
      <c r="D70" s="127" t="s">
        <v>70</v>
      </c>
      <c r="E70" s="126">
        <v>1</v>
      </c>
      <c r="F70" s="449"/>
      <c r="G70" s="450"/>
      <c r="H70" s="450"/>
      <c r="I70" s="625"/>
      <c r="J70" s="450"/>
      <c r="K70" s="451"/>
      <c r="L70" s="17"/>
    </row>
    <row r="71" spans="2:12" ht="3" customHeight="1">
      <c r="B71" s="198"/>
      <c r="C71" s="89"/>
      <c r="D71" s="265"/>
      <c r="E71" s="86"/>
      <c r="F71" s="438"/>
      <c r="G71" s="439"/>
      <c r="H71" s="439"/>
      <c r="I71" s="585"/>
      <c r="J71" s="439"/>
      <c r="K71" s="440"/>
      <c r="L71" s="17"/>
    </row>
    <row r="72" spans="2:12" ht="25.5">
      <c r="B72" s="212" t="s">
        <v>805</v>
      </c>
      <c r="C72" s="143" t="s">
        <v>806</v>
      </c>
      <c r="D72" s="127" t="s">
        <v>70</v>
      </c>
      <c r="E72" s="126">
        <v>1</v>
      </c>
      <c r="F72" s="449"/>
      <c r="G72" s="450"/>
      <c r="H72" s="450"/>
      <c r="I72" s="625"/>
      <c r="J72" s="450"/>
      <c r="K72" s="451"/>
      <c r="L72" s="17"/>
    </row>
    <row r="73" spans="2:12" ht="3" customHeight="1">
      <c r="B73" s="198"/>
      <c r="C73" s="89"/>
      <c r="D73" s="265"/>
      <c r="E73" s="86"/>
      <c r="F73" s="438"/>
      <c r="G73" s="439"/>
      <c r="H73" s="439"/>
      <c r="I73" s="585"/>
      <c r="J73" s="439"/>
      <c r="K73" s="440"/>
      <c r="L73" s="17"/>
    </row>
    <row r="74" spans="2:12">
      <c r="B74" s="207" t="s">
        <v>807</v>
      </c>
      <c r="C74" s="152" t="s">
        <v>808</v>
      </c>
      <c r="D74" s="130" t="s">
        <v>70</v>
      </c>
      <c r="E74" s="129">
        <v>1</v>
      </c>
      <c r="F74" s="452"/>
      <c r="G74" s="453"/>
      <c r="H74" s="453"/>
      <c r="I74" s="591"/>
      <c r="J74" s="453"/>
      <c r="K74" s="454"/>
      <c r="L74" s="17"/>
    </row>
    <row r="75" spans="2:12" ht="3" customHeight="1">
      <c r="B75" s="198"/>
      <c r="C75" s="89"/>
      <c r="D75" s="265"/>
      <c r="E75" s="86"/>
      <c r="F75" s="438"/>
      <c r="G75" s="439"/>
      <c r="H75" s="439"/>
      <c r="I75" s="585"/>
      <c r="J75" s="439"/>
      <c r="K75" s="440"/>
      <c r="L75" s="17"/>
    </row>
    <row r="76" spans="2:12" ht="25.5">
      <c r="B76" s="207" t="s">
        <v>809</v>
      </c>
      <c r="C76" s="142" t="s">
        <v>1695</v>
      </c>
      <c r="D76" s="130" t="s">
        <v>70</v>
      </c>
      <c r="E76" s="129">
        <v>1</v>
      </c>
      <c r="F76" s="452"/>
      <c r="G76" s="453"/>
      <c r="H76" s="453"/>
      <c r="I76" s="591"/>
      <c r="J76" s="453"/>
      <c r="K76" s="454"/>
      <c r="L76" s="17"/>
    </row>
    <row r="77" spans="2:12" ht="3" customHeight="1">
      <c r="B77" s="198"/>
      <c r="C77" s="89"/>
      <c r="D77" s="265"/>
      <c r="E77" s="86"/>
      <c r="F77" s="438"/>
      <c r="G77" s="439"/>
      <c r="H77" s="439"/>
      <c r="I77" s="585"/>
      <c r="J77" s="439"/>
      <c r="K77" s="440"/>
      <c r="L77" s="17"/>
    </row>
    <row r="78" spans="2:12" ht="25.5">
      <c r="B78" s="207" t="s">
        <v>810</v>
      </c>
      <c r="C78" s="142" t="s">
        <v>811</v>
      </c>
      <c r="D78" s="130" t="s">
        <v>70</v>
      </c>
      <c r="E78" s="129">
        <v>1</v>
      </c>
      <c r="F78" s="452"/>
      <c r="G78" s="453"/>
      <c r="H78" s="453"/>
      <c r="I78" s="591"/>
      <c r="J78" s="453"/>
      <c r="K78" s="454"/>
      <c r="L78" s="17"/>
    </row>
    <row r="79" spans="2:12" ht="3" customHeight="1">
      <c r="B79" s="198"/>
      <c r="C79" s="89"/>
      <c r="D79" s="265"/>
      <c r="E79" s="86"/>
      <c r="F79" s="438"/>
      <c r="G79" s="439"/>
      <c r="H79" s="439"/>
      <c r="I79" s="585"/>
      <c r="J79" s="439"/>
      <c r="K79" s="440"/>
      <c r="L79" s="17"/>
    </row>
    <row r="80" spans="2:12" ht="38.25">
      <c r="B80" s="207" t="s">
        <v>812</v>
      </c>
      <c r="C80" s="142" t="s">
        <v>813</v>
      </c>
      <c r="D80" s="130" t="s">
        <v>70</v>
      </c>
      <c r="E80" s="129">
        <v>1</v>
      </c>
      <c r="F80" s="452"/>
      <c r="G80" s="453"/>
      <c r="H80" s="453"/>
      <c r="I80" s="591"/>
      <c r="J80" s="453"/>
      <c r="K80" s="454"/>
      <c r="L80" s="17"/>
    </row>
    <row r="81" spans="2:12" ht="27.75" customHeight="1">
      <c r="B81" s="198"/>
      <c r="C81" s="89"/>
      <c r="D81" s="265"/>
      <c r="E81" s="86"/>
      <c r="F81" s="438"/>
      <c r="G81" s="439"/>
      <c r="H81" s="439"/>
      <c r="I81" s="585"/>
      <c r="J81" s="439"/>
      <c r="K81" s="440"/>
      <c r="L81" s="17"/>
    </row>
    <row r="82" spans="2:12" ht="64.5" thickBot="1">
      <c r="B82" s="213" t="s">
        <v>814</v>
      </c>
      <c r="C82" s="214" t="s">
        <v>815</v>
      </c>
      <c r="D82" s="216"/>
      <c r="E82" s="215"/>
      <c r="F82" s="455"/>
      <c r="G82" s="455"/>
      <c r="H82" s="455"/>
      <c r="I82" s="626"/>
      <c r="J82" s="455"/>
      <c r="K82" s="456"/>
      <c r="L82" s="17"/>
    </row>
    <row r="83" spans="2:12" ht="9.6" customHeight="1">
      <c r="B83" s="232"/>
      <c r="C83" s="233"/>
      <c r="D83" s="266"/>
      <c r="E83" s="234"/>
      <c r="F83" s="16"/>
      <c r="G83" s="17"/>
      <c r="H83" s="17"/>
      <c r="I83" s="627"/>
      <c r="J83" s="17"/>
      <c r="K83" s="17"/>
      <c r="L83" s="17"/>
    </row>
    <row r="84" spans="2:12">
      <c r="B84" s="232"/>
      <c r="C84" s="233"/>
      <c r="D84" s="234"/>
      <c r="E84" s="234"/>
      <c r="F84" s="16"/>
      <c r="G84" s="17"/>
      <c r="H84" s="17"/>
      <c r="I84" s="627"/>
      <c r="J84" s="17"/>
      <c r="K84" s="17"/>
      <c r="L84" s="17"/>
    </row>
    <row r="85" spans="2:12">
      <c r="B85" s="232"/>
      <c r="C85" s="233"/>
      <c r="D85" s="234"/>
      <c r="E85" s="234"/>
      <c r="F85" s="16"/>
      <c r="G85" s="17"/>
      <c r="H85" s="17"/>
      <c r="I85" s="627"/>
      <c r="J85" s="17"/>
      <c r="K85" s="17"/>
      <c r="L85" s="17"/>
    </row>
    <row r="86" spans="2:12">
      <c r="B86" s="232"/>
      <c r="C86" s="233"/>
      <c r="D86" s="234"/>
      <c r="E86" s="234"/>
      <c r="F86" s="16"/>
      <c r="G86" s="17"/>
      <c r="H86" s="17"/>
      <c r="I86" s="627"/>
      <c r="J86" s="17"/>
      <c r="K86" s="17"/>
      <c r="L86" s="17"/>
    </row>
    <row r="87" spans="2:12">
      <c r="B87" s="232"/>
      <c r="C87" s="233"/>
      <c r="D87" s="234"/>
      <c r="E87" s="234"/>
      <c r="F87" s="16"/>
      <c r="G87" s="17"/>
      <c r="H87" s="17"/>
      <c r="I87" s="627"/>
      <c r="J87" s="17"/>
      <c r="K87" s="17"/>
      <c r="L87" s="17"/>
    </row>
    <row r="88" spans="2:12">
      <c r="B88" s="232"/>
      <c r="C88" s="233"/>
      <c r="D88" s="234"/>
      <c r="E88" s="234"/>
      <c r="F88" s="16"/>
      <c r="G88" s="17"/>
      <c r="H88" s="17"/>
      <c r="I88" s="627"/>
      <c r="J88" s="17"/>
      <c r="K88" s="17"/>
      <c r="L88" s="17"/>
    </row>
    <row r="89" spans="2:12">
      <c r="B89" s="232"/>
      <c r="C89" s="233"/>
      <c r="D89" s="234"/>
      <c r="E89" s="234"/>
      <c r="F89" s="16"/>
      <c r="G89" s="17"/>
      <c r="H89" s="17"/>
      <c r="I89" s="627"/>
      <c r="J89" s="17"/>
      <c r="K89" s="17"/>
      <c r="L89" s="17"/>
    </row>
    <row r="90" spans="2:12">
      <c r="B90" s="232"/>
      <c r="C90" s="233"/>
      <c r="D90" s="234"/>
      <c r="E90" s="234"/>
      <c r="F90" s="16"/>
      <c r="G90" s="17"/>
      <c r="H90" s="17"/>
      <c r="I90" s="627"/>
      <c r="J90" s="17"/>
      <c r="K90" s="17"/>
      <c r="L90" s="17"/>
    </row>
    <row r="91" spans="2:12">
      <c r="B91" s="232"/>
      <c r="C91" s="233"/>
      <c r="D91" s="234"/>
      <c r="E91" s="234"/>
      <c r="F91" s="16"/>
      <c r="G91" s="17"/>
      <c r="H91" s="17"/>
      <c r="I91" s="627"/>
      <c r="J91" s="17"/>
      <c r="K91" s="17"/>
      <c r="L91" s="17"/>
    </row>
    <row r="92" spans="2:12">
      <c r="B92" s="232"/>
      <c r="C92" s="233"/>
      <c r="D92" s="234"/>
      <c r="E92" s="234"/>
      <c r="F92" s="16"/>
      <c r="G92" s="17"/>
      <c r="H92" s="17"/>
      <c r="I92" s="627"/>
      <c r="J92" s="17"/>
      <c r="K92" s="17"/>
      <c r="L92" s="17"/>
    </row>
    <row r="93" spans="2:12">
      <c r="B93" s="232"/>
      <c r="C93" s="233"/>
      <c r="D93" s="234"/>
      <c r="E93" s="234"/>
      <c r="F93" s="16"/>
      <c r="G93" s="17"/>
      <c r="H93" s="17"/>
      <c r="I93" s="627"/>
      <c r="J93" s="17"/>
      <c r="K93" s="17"/>
      <c r="L93" s="17"/>
    </row>
    <row r="94" spans="2:12">
      <c r="B94" s="232"/>
      <c r="C94" s="233"/>
      <c r="D94" s="234"/>
      <c r="E94" s="234"/>
      <c r="F94" s="16"/>
      <c r="G94" s="17"/>
      <c r="H94" s="17"/>
      <c r="I94" s="627"/>
      <c r="J94" s="17"/>
      <c r="K94" s="17"/>
      <c r="L94" s="17"/>
    </row>
    <row r="95" spans="2:12">
      <c r="B95" s="232"/>
      <c r="C95" s="233"/>
      <c r="D95" s="234"/>
      <c r="E95" s="234"/>
      <c r="F95" s="16"/>
      <c r="G95" s="17"/>
      <c r="H95" s="17"/>
      <c r="I95" s="627"/>
      <c r="J95" s="17"/>
      <c r="K95" s="17"/>
      <c r="L95" s="17"/>
    </row>
    <row r="96" spans="2:12">
      <c r="B96" s="232"/>
      <c r="C96" s="233"/>
      <c r="D96" s="234"/>
      <c r="E96" s="234"/>
      <c r="F96" s="16"/>
      <c r="G96" s="17"/>
      <c r="H96" s="17"/>
      <c r="I96" s="627"/>
      <c r="J96" s="17"/>
      <c r="K96" s="17"/>
      <c r="L96" s="17"/>
    </row>
    <row r="97" spans="2:12">
      <c r="B97" s="232"/>
      <c r="C97" s="233"/>
      <c r="D97" s="234"/>
      <c r="E97" s="234"/>
      <c r="F97" s="17"/>
      <c r="G97" s="17"/>
      <c r="H97" s="17"/>
      <c r="I97" s="627"/>
      <c r="J97" s="17"/>
      <c r="K97" s="17"/>
      <c r="L97" s="17"/>
    </row>
    <row r="98" spans="2:12">
      <c r="B98" s="232"/>
      <c r="C98" s="233"/>
      <c r="D98" s="234"/>
      <c r="E98" s="234"/>
      <c r="F98" s="16"/>
      <c r="G98" s="17"/>
      <c r="H98" s="17"/>
      <c r="I98" s="627"/>
      <c r="J98" s="17"/>
      <c r="K98" s="17"/>
      <c r="L98" s="17"/>
    </row>
    <row r="99" spans="2:12">
      <c r="B99" s="232"/>
      <c r="C99" s="233"/>
      <c r="D99" s="234"/>
      <c r="E99" s="234"/>
      <c r="F99" s="16"/>
      <c r="G99" s="17"/>
      <c r="H99" s="17"/>
      <c r="I99" s="627"/>
      <c r="J99" s="17"/>
      <c r="K99" s="17"/>
      <c r="L99" s="17"/>
    </row>
    <row r="100" spans="2:12">
      <c r="B100" s="232"/>
      <c r="C100" s="233"/>
      <c r="D100" s="234"/>
      <c r="E100" s="234"/>
      <c r="F100" s="16"/>
      <c r="G100" s="17"/>
      <c r="H100" s="17"/>
      <c r="I100" s="627"/>
      <c r="J100" s="17"/>
      <c r="K100" s="17"/>
      <c r="L100" s="17"/>
    </row>
    <row r="101" spans="2:12">
      <c r="B101" s="232"/>
      <c r="C101" s="233"/>
      <c r="D101" s="234"/>
      <c r="E101" s="234"/>
      <c r="F101" s="16"/>
      <c r="G101" s="17"/>
      <c r="H101" s="17"/>
      <c r="I101" s="627"/>
      <c r="J101" s="17"/>
      <c r="K101" s="17"/>
      <c r="L101" s="17"/>
    </row>
    <row r="102" spans="2:12">
      <c r="B102" s="232"/>
      <c r="C102" s="233"/>
      <c r="D102" s="234"/>
      <c r="E102" s="234"/>
      <c r="F102" s="16"/>
      <c r="G102" s="17"/>
      <c r="H102" s="17"/>
      <c r="I102" s="627"/>
      <c r="J102" s="17"/>
      <c r="K102" s="17"/>
      <c r="L102" s="17"/>
    </row>
    <row r="103" spans="2:12">
      <c r="B103" s="232"/>
      <c r="C103" s="233"/>
      <c r="D103" s="234"/>
      <c r="E103" s="234"/>
      <c r="F103" s="16"/>
      <c r="G103" s="17"/>
      <c r="H103" s="17"/>
      <c r="I103" s="627"/>
      <c r="J103" s="17"/>
      <c r="K103" s="17"/>
      <c r="L103" s="17"/>
    </row>
    <row r="104" spans="2:12">
      <c r="B104" s="232"/>
      <c r="C104" s="233"/>
      <c r="D104" s="234"/>
      <c r="E104" s="234"/>
      <c r="F104" s="16"/>
      <c r="G104" s="17"/>
      <c r="H104" s="17"/>
      <c r="I104" s="627"/>
      <c r="J104" s="17"/>
      <c r="K104" s="17"/>
      <c r="L104" s="17"/>
    </row>
    <row r="105" spans="2:12">
      <c r="B105" s="232"/>
      <c r="C105" s="233"/>
      <c r="D105" s="234"/>
      <c r="E105" s="234"/>
      <c r="F105" s="16"/>
      <c r="G105" s="17"/>
      <c r="H105" s="17"/>
      <c r="I105" s="627"/>
      <c r="J105" s="17"/>
      <c r="K105" s="17"/>
      <c r="L105" s="17"/>
    </row>
    <row r="106" spans="2:12">
      <c r="B106" s="232"/>
      <c r="C106" s="233"/>
      <c r="D106" s="234"/>
      <c r="E106" s="234"/>
      <c r="F106" s="16"/>
      <c r="G106" s="17"/>
      <c r="H106" s="17"/>
      <c r="I106" s="627"/>
      <c r="J106" s="17"/>
      <c r="K106" s="17"/>
      <c r="L106" s="17"/>
    </row>
    <row r="107" spans="2:12">
      <c r="B107" s="232"/>
      <c r="C107" s="233"/>
      <c r="D107" s="234"/>
      <c r="E107" s="234"/>
      <c r="F107" s="16"/>
      <c r="G107" s="17"/>
      <c r="H107" s="17"/>
      <c r="I107" s="627"/>
      <c r="J107" s="17"/>
      <c r="K107" s="17"/>
      <c r="L107" s="17"/>
    </row>
    <row r="108" spans="2:12">
      <c r="B108" s="232"/>
      <c r="C108" s="233"/>
      <c r="D108" s="234"/>
      <c r="E108" s="234"/>
      <c r="F108" s="16"/>
      <c r="G108" s="17"/>
      <c r="H108" s="17"/>
      <c r="I108" s="627"/>
      <c r="J108" s="17"/>
      <c r="K108" s="17"/>
      <c r="L108" s="17"/>
    </row>
    <row r="109" spans="2:12">
      <c r="B109" s="232"/>
      <c r="C109" s="233"/>
      <c r="D109" s="234"/>
      <c r="E109" s="234"/>
      <c r="F109" s="16"/>
      <c r="G109" s="17"/>
      <c r="H109" s="17"/>
      <c r="I109" s="627"/>
      <c r="J109" s="17"/>
      <c r="K109" s="17"/>
      <c r="L109" s="17"/>
    </row>
    <row r="110" spans="2:12">
      <c r="B110" s="232"/>
      <c r="C110" s="233"/>
      <c r="D110" s="234"/>
      <c r="E110" s="234"/>
      <c r="F110" s="16"/>
      <c r="G110" s="17"/>
      <c r="H110" s="17"/>
      <c r="I110" s="627"/>
      <c r="J110" s="17"/>
      <c r="K110" s="17"/>
      <c r="L110" s="17"/>
    </row>
    <row r="111" spans="2:12">
      <c r="B111" s="232"/>
      <c r="C111" s="233"/>
      <c r="D111" s="234"/>
      <c r="E111" s="234"/>
      <c r="F111" s="16"/>
      <c r="G111" s="17"/>
      <c r="H111" s="17"/>
      <c r="I111" s="627"/>
      <c r="J111" s="17"/>
      <c r="K111" s="17"/>
      <c r="L111" s="17"/>
    </row>
    <row r="112" spans="2:12">
      <c r="B112" s="232"/>
      <c r="C112" s="233"/>
      <c r="D112" s="234"/>
      <c r="E112" s="234"/>
      <c r="F112" s="16"/>
      <c r="G112" s="17"/>
      <c r="H112" s="17"/>
      <c r="I112" s="627"/>
      <c r="J112" s="17"/>
      <c r="K112" s="17"/>
      <c r="L112" s="17"/>
    </row>
    <row r="113" spans="2:12">
      <c r="B113" s="232"/>
      <c r="C113" s="233"/>
      <c r="D113" s="234"/>
      <c r="E113" s="234"/>
      <c r="F113" s="16"/>
      <c r="G113" s="17"/>
      <c r="H113" s="17"/>
      <c r="I113" s="627"/>
      <c r="J113" s="17"/>
      <c r="K113" s="17"/>
      <c r="L113" s="17"/>
    </row>
    <row r="114" spans="2:12">
      <c r="B114" s="232"/>
      <c r="C114" s="233"/>
      <c r="D114" s="234"/>
      <c r="E114" s="234"/>
      <c r="F114" s="16"/>
      <c r="G114" s="17"/>
      <c r="H114" s="17"/>
      <c r="I114" s="627"/>
      <c r="J114" s="17"/>
      <c r="K114" s="17"/>
      <c r="L114" s="17"/>
    </row>
    <row r="115" spans="2:12">
      <c r="B115" s="232"/>
      <c r="C115" s="233"/>
      <c r="D115" s="234"/>
      <c r="E115" s="234"/>
      <c r="F115" s="16"/>
      <c r="G115" s="17"/>
      <c r="H115" s="17"/>
      <c r="I115" s="627"/>
      <c r="J115" s="17"/>
      <c r="K115" s="17"/>
      <c r="L115" s="17"/>
    </row>
    <row r="116" spans="2:12">
      <c r="B116" s="232"/>
      <c r="C116" s="233"/>
      <c r="D116" s="234"/>
      <c r="E116" s="234"/>
      <c r="F116" s="16"/>
      <c r="G116" s="17"/>
      <c r="H116" s="17"/>
      <c r="I116" s="627"/>
      <c r="J116" s="17"/>
      <c r="K116" s="17"/>
      <c r="L116" s="17"/>
    </row>
    <row r="117" spans="2:12">
      <c r="B117" s="232"/>
      <c r="C117" s="233"/>
      <c r="D117" s="234"/>
      <c r="E117" s="234"/>
      <c r="F117" s="16"/>
      <c r="G117" s="17"/>
      <c r="H117" s="17"/>
      <c r="I117" s="627"/>
      <c r="J117" s="17"/>
      <c r="K117" s="17"/>
      <c r="L117" s="17"/>
    </row>
    <row r="118" spans="2:12">
      <c r="B118" s="232"/>
      <c r="C118" s="233"/>
      <c r="D118" s="234"/>
      <c r="E118" s="234"/>
      <c r="F118" s="16"/>
      <c r="G118" s="17"/>
      <c r="H118" s="17"/>
      <c r="I118" s="627"/>
      <c r="J118" s="17"/>
      <c r="K118" s="17"/>
      <c r="L118" s="17"/>
    </row>
    <row r="119" spans="2:12">
      <c r="B119" s="232"/>
      <c r="C119" s="233"/>
      <c r="D119" s="234"/>
      <c r="E119" s="234"/>
      <c r="F119" s="16"/>
      <c r="G119" s="17"/>
      <c r="H119" s="17"/>
      <c r="I119" s="627"/>
      <c r="J119" s="17"/>
      <c r="K119" s="17"/>
      <c r="L119" s="17"/>
    </row>
    <row r="120" spans="2:12">
      <c r="B120" s="232"/>
      <c r="C120" s="233"/>
      <c r="D120" s="234"/>
      <c r="E120" s="234"/>
      <c r="F120" s="16"/>
      <c r="G120" s="17"/>
      <c r="H120" s="17"/>
      <c r="I120" s="627"/>
      <c r="J120" s="17"/>
      <c r="K120" s="17"/>
      <c r="L120" s="17"/>
    </row>
    <row r="121" spans="2:12">
      <c r="B121" s="232"/>
      <c r="C121" s="233"/>
      <c r="D121" s="234"/>
      <c r="E121" s="234"/>
      <c r="F121" s="16"/>
      <c r="G121" s="17"/>
      <c r="H121" s="17"/>
      <c r="I121" s="627"/>
      <c r="J121" s="17"/>
      <c r="K121" s="17"/>
      <c r="L121" s="17"/>
    </row>
    <row r="122" spans="2:12">
      <c r="B122" s="232"/>
      <c r="C122" s="233"/>
      <c r="D122" s="234"/>
      <c r="E122" s="234"/>
      <c r="F122" s="16"/>
      <c r="G122" s="17"/>
      <c r="H122" s="17"/>
      <c r="I122" s="627"/>
      <c r="J122" s="17"/>
      <c r="K122" s="17"/>
      <c r="L122" s="17"/>
    </row>
    <row r="123" spans="2:12">
      <c r="B123" s="232"/>
      <c r="C123" s="233"/>
      <c r="D123" s="234"/>
      <c r="E123" s="234"/>
      <c r="F123" s="16"/>
      <c r="G123" s="17"/>
      <c r="H123" s="17"/>
      <c r="I123" s="627"/>
      <c r="J123" s="17"/>
      <c r="K123" s="17"/>
      <c r="L123" s="17"/>
    </row>
    <row r="124" spans="2:12">
      <c r="B124" s="232"/>
      <c r="C124" s="233"/>
      <c r="D124" s="234"/>
      <c r="E124" s="234"/>
      <c r="F124" s="16"/>
      <c r="G124" s="17"/>
      <c r="H124" s="17"/>
      <c r="I124" s="627"/>
      <c r="J124" s="17"/>
      <c r="K124" s="17"/>
      <c r="L124" s="17"/>
    </row>
    <row r="125" spans="2:12">
      <c r="B125" s="232"/>
      <c r="C125" s="233"/>
      <c r="D125" s="234"/>
      <c r="E125" s="234"/>
      <c r="F125" s="16"/>
      <c r="G125" s="17"/>
      <c r="H125" s="17"/>
      <c r="I125" s="627"/>
      <c r="J125" s="17"/>
      <c r="K125" s="17"/>
      <c r="L125" s="17"/>
    </row>
    <row r="126" spans="2:12">
      <c r="B126" s="232"/>
      <c r="C126" s="233"/>
      <c r="D126" s="234"/>
      <c r="E126" s="234"/>
      <c r="F126" s="16"/>
      <c r="G126" s="17"/>
      <c r="H126" s="17"/>
      <c r="I126" s="627"/>
      <c r="J126" s="17"/>
      <c r="K126" s="17"/>
      <c r="L126" s="17"/>
    </row>
    <row r="127" spans="2:12">
      <c r="B127" s="232"/>
      <c r="C127" s="233"/>
      <c r="D127" s="234"/>
      <c r="E127" s="234"/>
      <c r="F127" s="16"/>
      <c r="G127" s="17"/>
      <c r="H127" s="17"/>
      <c r="I127" s="627"/>
      <c r="J127" s="17"/>
      <c r="K127" s="17"/>
      <c r="L127" s="17"/>
    </row>
    <row r="128" spans="2:12">
      <c r="B128" s="232"/>
      <c r="C128" s="233"/>
      <c r="D128" s="234"/>
      <c r="E128" s="234"/>
      <c r="F128" s="16"/>
      <c r="G128" s="17"/>
      <c r="H128" s="17"/>
      <c r="I128" s="627"/>
      <c r="J128" s="17"/>
      <c r="K128" s="17"/>
      <c r="L128" s="17"/>
    </row>
    <row r="129" spans="2:12">
      <c r="B129" s="232"/>
      <c r="C129" s="233"/>
      <c r="D129" s="234"/>
      <c r="E129" s="234"/>
      <c r="F129" s="16"/>
      <c r="G129" s="17"/>
      <c r="H129" s="17"/>
      <c r="I129" s="627"/>
      <c r="J129" s="17"/>
      <c r="K129" s="17"/>
      <c r="L129" s="17"/>
    </row>
    <row r="130" spans="2:12">
      <c r="B130" s="232"/>
      <c r="C130" s="233"/>
      <c r="D130" s="234"/>
      <c r="E130" s="234"/>
      <c r="F130" s="16"/>
      <c r="G130" s="17"/>
      <c r="H130" s="17"/>
      <c r="I130" s="627"/>
      <c r="J130" s="17"/>
      <c r="K130" s="17"/>
      <c r="L130" s="17"/>
    </row>
    <row r="131" spans="2:12">
      <c r="B131" s="232"/>
      <c r="C131" s="233"/>
      <c r="D131" s="234"/>
      <c r="E131" s="234"/>
      <c r="F131" s="16"/>
      <c r="G131" s="17"/>
      <c r="H131" s="17"/>
      <c r="I131" s="627"/>
      <c r="J131" s="17"/>
      <c r="K131" s="17"/>
      <c r="L131" s="17"/>
    </row>
    <row r="132" spans="2:12">
      <c r="B132" s="232"/>
      <c r="C132" s="233"/>
      <c r="D132" s="234"/>
      <c r="E132" s="234"/>
      <c r="F132" s="16"/>
      <c r="G132" s="17"/>
      <c r="H132" s="17"/>
      <c r="I132" s="627"/>
      <c r="J132" s="17"/>
      <c r="K132" s="17"/>
      <c r="L132" s="17"/>
    </row>
    <row r="133" spans="2:12">
      <c r="B133" s="232"/>
      <c r="C133" s="233"/>
      <c r="D133" s="234"/>
      <c r="E133" s="234"/>
      <c r="F133" s="16"/>
      <c r="G133" s="17"/>
      <c r="H133" s="17"/>
      <c r="I133" s="627"/>
      <c r="J133" s="17"/>
      <c r="K133" s="17"/>
      <c r="L133" s="17"/>
    </row>
    <row r="134" spans="2:12">
      <c r="B134" s="232"/>
      <c r="C134" s="233"/>
      <c r="D134" s="234"/>
      <c r="E134" s="234"/>
      <c r="F134" s="16"/>
      <c r="G134" s="17"/>
      <c r="H134" s="17"/>
      <c r="I134" s="627"/>
      <c r="J134" s="17"/>
      <c r="K134" s="17"/>
      <c r="L134" s="17"/>
    </row>
    <row r="135" spans="2:12">
      <c r="B135" s="232"/>
      <c r="C135" s="233"/>
      <c r="D135" s="234"/>
      <c r="E135" s="234"/>
      <c r="F135" s="16"/>
      <c r="G135" s="17"/>
      <c r="H135" s="17"/>
      <c r="I135" s="627"/>
      <c r="J135" s="17"/>
      <c r="K135" s="17"/>
      <c r="L135" s="17"/>
    </row>
    <row r="136" spans="2:12">
      <c r="B136" s="232"/>
      <c r="C136" s="233"/>
      <c r="D136" s="234"/>
      <c r="E136" s="234"/>
      <c r="F136" s="16"/>
      <c r="G136" s="17"/>
      <c r="H136" s="17"/>
      <c r="I136" s="627"/>
      <c r="J136" s="17"/>
      <c r="K136" s="17"/>
      <c r="L136" s="17"/>
    </row>
    <row r="137" spans="2:12">
      <c r="B137" s="232"/>
      <c r="C137" s="233"/>
      <c r="D137" s="234"/>
      <c r="E137" s="234"/>
      <c r="F137" s="16"/>
      <c r="G137" s="17"/>
      <c r="H137" s="17"/>
      <c r="I137" s="627"/>
      <c r="J137" s="17"/>
      <c r="K137" s="17"/>
      <c r="L137" s="17"/>
    </row>
    <row r="138" spans="2:12">
      <c r="B138" s="232"/>
      <c r="C138" s="233"/>
      <c r="D138" s="234"/>
      <c r="E138" s="234"/>
      <c r="F138" s="16"/>
      <c r="G138" s="17"/>
      <c r="H138" s="17"/>
      <c r="I138" s="627"/>
      <c r="J138" s="17"/>
      <c r="K138" s="17"/>
      <c r="L138" s="17"/>
    </row>
    <row r="139" spans="2:12">
      <c r="B139" s="232"/>
      <c r="C139" s="233"/>
      <c r="D139" s="234"/>
      <c r="E139" s="234"/>
      <c r="F139" s="16"/>
      <c r="G139" s="17"/>
      <c r="H139" s="17"/>
      <c r="I139" s="627"/>
      <c r="J139" s="17"/>
      <c r="K139" s="17"/>
      <c r="L139" s="17"/>
    </row>
    <row r="140" spans="2:12">
      <c r="B140" s="232"/>
      <c r="C140" s="233"/>
      <c r="D140" s="234"/>
      <c r="E140" s="234"/>
      <c r="F140" s="16"/>
      <c r="G140" s="17"/>
      <c r="H140" s="17"/>
      <c r="I140" s="627"/>
      <c r="J140" s="17"/>
      <c r="K140" s="17"/>
      <c r="L140" s="17"/>
    </row>
    <row r="141" spans="2:12">
      <c r="B141" s="232"/>
      <c r="C141" s="233"/>
      <c r="D141" s="234"/>
      <c r="E141" s="234"/>
      <c r="F141" s="16"/>
      <c r="G141" s="17"/>
      <c r="H141" s="17"/>
      <c r="I141" s="627"/>
      <c r="J141" s="17"/>
      <c r="K141" s="17"/>
      <c r="L141" s="17"/>
    </row>
    <row r="142" spans="2:12">
      <c r="B142" s="232"/>
      <c r="C142" s="233"/>
      <c r="D142" s="234"/>
      <c r="E142" s="234"/>
      <c r="F142" s="16"/>
      <c r="G142" s="17"/>
      <c r="H142" s="17"/>
      <c r="I142" s="627"/>
      <c r="J142" s="17"/>
      <c r="K142" s="17"/>
      <c r="L142" s="17"/>
    </row>
    <row r="143" spans="2:12">
      <c r="B143" s="232"/>
      <c r="C143" s="233"/>
      <c r="D143" s="234"/>
      <c r="E143" s="234"/>
      <c r="F143" s="16"/>
      <c r="G143" s="17"/>
      <c r="H143" s="17"/>
      <c r="I143" s="627"/>
      <c r="J143" s="17"/>
      <c r="K143" s="17"/>
      <c r="L143" s="17"/>
    </row>
    <row r="144" spans="2:12">
      <c r="B144" s="232"/>
      <c r="C144" s="233"/>
      <c r="D144" s="234"/>
      <c r="E144" s="234"/>
      <c r="F144" s="16"/>
      <c r="G144" s="17"/>
      <c r="H144" s="17"/>
      <c r="I144" s="627"/>
      <c r="J144" s="17"/>
      <c r="K144" s="17"/>
      <c r="L144" s="17"/>
    </row>
    <row r="145" spans="2:12">
      <c r="B145" s="232"/>
      <c r="C145" s="233"/>
      <c r="D145" s="234"/>
      <c r="E145" s="234"/>
      <c r="F145" s="16"/>
      <c r="G145" s="17"/>
      <c r="H145" s="17"/>
      <c r="I145" s="627"/>
      <c r="J145" s="17"/>
      <c r="K145" s="17"/>
      <c r="L145" s="17"/>
    </row>
    <row r="146" spans="2:12">
      <c r="B146" s="232"/>
      <c r="C146" s="233"/>
      <c r="D146" s="234"/>
      <c r="E146" s="234"/>
      <c r="F146" s="16"/>
      <c r="G146" s="17"/>
      <c r="H146" s="17"/>
      <c r="I146" s="627"/>
      <c r="J146" s="17"/>
      <c r="K146" s="17"/>
      <c r="L146" s="17"/>
    </row>
    <row r="147" spans="2:12">
      <c r="B147" s="232"/>
      <c r="C147" s="233"/>
      <c r="D147" s="234"/>
      <c r="E147" s="234"/>
      <c r="F147" s="16"/>
      <c r="G147" s="17"/>
      <c r="H147" s="17"/>
      <c r="I147" s="627"/>
      <c r="J147" s="17"/>
      <c r="K147" s="17"/>
      <c r="L147" s="17"/>
    </row>
    <row r="148" spans="2:12">
      <c r="B148" s="232"/>
      <c r="C148" s="233"/>
      <c r="D148" s="234"/>
      <c r="E148" s="234"/>
      <c r="F148" s="16"/>
      <c r="G148" s="17"/>
      <c r="H148" s="17"/>
      <c r="I148" s="627"/>
      <c r="J148" s="17"/>
      <c r="K148" s="17"/>
      <c r="L148" s="17"/>
    </row>
    <row r="149" spans="2:12">
      <c r="B149" s="232"/>
      <c r="C149" s="233"/>
      <c r="D149" s="234"/>
      <c r="E149" s="234"/>
      <c r="F149" s="16"/>
      <c r="G149" s="17"/>
      <c r="H149" s="17"/>
      <c r="I149" s="627"/>
      <c r="J149" s="17"/>
      <c r="K149" s="17"/>
      <c r="L149" s="17"/>
    </row>
    <row r="150" spans="2:12">
      <c r="B150" s="232"/>
      <c r="C150" s="233"/>
      <c r="D150" s="234"/>
      <c r="E150" s="234"/>
      <c r="F150" s="16"/>
      <c r="G150" s="17"/>
      <c r="H150" s="17"/>
      <c r="I150" s="627"/>
      <c r="J150" s="17"/>
      <c r="K150" s="17"/>
      <c r="L150" s="17"/>
    </row>
    <row r="151" spans="2:12">
      <c r="B151" s="232"/>
      <c r="C151" s="233"/>
      <c r="D151" s="234"/>
      <c r="E151" s="234"/>
      <c r="F151" s="16"/>
      <c r="G151" s="17"/>
      <c r="H151" s="17"/>
      <c r="I151" s="627"/>
      <c r="J151" s="17"/>
      <c r="K151" s="17"/>
      <c r="L151" s="17"/>
    </row>
    <row r="152" spans="2:12">
      <c r="B152" s="232"/>
      <c r="C152" s="233"/>
      <c r="D152" s="234"/>
      <c r="E152" s="234"/>
      <c r="F152" s="16"/>
      <c r="G152" s="17"/>
      <c r="H152" s="17"/>
      <c r="I152" s="627"/>
      <c r="J152" s="17"/>
      <c r="K152" s="17"/>
      <c r="L152" s="17"/>
    </row>
    <row r="153" spans="2:12">
      <c r="B153" s="232"/>
      <c r="C153" s="233"/>
      <c r="D153" s="234"/>
      <c r="E153" s="234"/>
      <c r="F153" s="16"/>
      <c r="G153" s="17"/>
      <c r="H153" s="17"/>
      <c r="I153" s="627"/>
      <c r="J153" s="17"/>
      <c r="K153" s="17"/>
      <c r="L153" s="17"/>
    </row>
    <row r="154" spans="2:12">
      <c r="B154" s="232"/>
      <c r="C154" s="233"/>
      <c r="D154" s="234"/>
      <c r="E154" s="234"/>
      <c r="F154" s="16"/>
      <c r="G154" s="17"/>
      <c r="H154" s="17"/>
      <c r="I154" s="627"/>
      <c r="J154" s="17"/>
      <c r="K154" s="17"/>
      <c r="L154" s="17"/>
    </row>
    <row r="155" spans="2:12">
      <c r="B155" s="232"/>
      <c r="C155" s="233"/>
      <c r="D155" s="234"/>
      <c r="E155" s="234"/>
      <c r="F155" s="16"/>
      <c r="G155" s="17"/>
      <c r="H155" s="17"/>
      <c r="I155" s="627"/>
      <c r="J155" s="17"/>
      <c r="K155" s="17"/>
      <c r="L155" s="17"/>
    </row>
    <row r="156" spans="2:12">
      <c r="B156" s="232"/>
      <c r="C156" s="233"/>
      <c r="D156" s="234"/>
      <c r="E156" s="234"/>
      <c r="F156" s="16"/>
      <c r="G156" s="17"/>
      <c r="H156" s="17"/>
      <c r="I156" s="627"/>
      <c r="J156" s="17"/>
      <c r="K156" s="17"/>
      <c r="L156" s="17"/>
    </row>
    <row r="157" spans="2:12">
      <c r="B157" s="232"/>
      <c r="C157" s="233"/>
      <c r="D157" s="234"/>
      <c r="E157" s="234"/>
      <c r="F157" s="16"/>
      <c r="G157" s="17"/>
      <c r="H157" s="17"/>
      <c r="I157" s="627"/>
      <c r="J157" s="17"/>
      <c r="K157" s="17"/>
      <c r="L157" s="17"/>
    </row>
    <row r="158" spans="2:12">
      <c r="B158" s="232"/>
      <c r="C158" s="233"/>
      <c r="D158" s="234"/>
      <c r="E158" s="234"/>
      <c r="F158" s="16"/>
      <c r="G158" s="17"/>
      <c r="H158" s="17"/>
      <c r="I158" s="627"/>
      <c r="J158" s="17"/>
      <c r="K158" s="17"/>
      <c r="L158" s="17"/>
    </row>
    <row r="159" spans="2:12">
      <c r="B159" s="232"/>
      <c r="C159" s="233"/>
      <c r="D159" s="234"/>
      <c r="E159" s="234"/>
      <c r="F159" s="16"/>
      <c r="G159" s="17"/>
      <c r="H159" s="17"/>
      <c r="I159" s="627"/>
      <c r="J159" s="17"/>
      <c r="K159" s="17"/>
      <c r="L159" s="17"/>
    </row>
    <row r="160" spans="2:12">
      <c r="B160" s="232"/>
      <c r="C160" s="233"/>
      <c r="D160" s="234"/>
      <c r="E160" s="234"/>
      <c r="F160" s="16"/>
      <c r="G160" s="17"/>
      <c r="H160" s="17"/>
      <c r="I160" s="627"/>
      <c r="J160" s="17"/>
      <c r="K160" s="17"/>
      <c r="L160" s="17"/>
    </row>
    <row r="161" spans="2:12">
      <c r="B161" s="232"/>
      <c r="C161" s="233"/>
      <c r="D161" s="234"/>
      <c r="E161" s="234"/>
      <c r="F161" s="16"/>
      <c r="G161" s="17"/>
      <c r="H161" s="17"/>
      <c r="I161" s="627"/>
      <c r="J161" s="17"/>
      <c r="K161" s="17"/>
      <c r="L161" s="17"/>
    </row>
    <row r="162" spans="2:12">
      <c r="B162" s="232"/>
      <c r="C162" s="233"/>
      <c r="D162" s="234"/>
      <c r="E162" s="234"/>
      <c r="F162" s="16"/>
      <c r="G162" s="17"/>
      <c r="H162" s="17"/>
      <c r="I162" s="627"/>
      <c r="J162" s="17"/>
      <c r="K162" s="17"/>
      <c r="L162" s="17"/>
    </row>
    <row r="163" spans="2:12">
      <c r="B163" s="232"/>
      <c r="C163" s="233"/>
      <c r="D163" s="234"/>
      <c r="E163" s="234"/>
      <c r="F163" s="16"/>
      <c r="G163" s="17"/>
      <c r="H163" s="17"/>
      <c r="I163" s="627"/>
      <c r="J163" s="17"/>
      <c r="K163" s="17"/>
      <c r="L163" s="17"/>
    </row>
    <row r="164" spans="2:12">
      <c r="B164" s="232"/>
      <c r="C164" s="233"/>
      <c r="D164" s="234"/>
      <c r="E164" s="234"/>
      <c r="F164" s="16"/>
      <c r="G164" s="17"/>
      <c r="H164" s="17"/>
      <c r="I164" s="627"/>
      <c r="J164" s="17"/>
      <c r="K164" s="17"/>
      <c r="L164" s="17"/>
    </row>
    <row r="165" spans="2:12">
      <c r="B165" s="232"/>
      <c r="C165" s="233"/>
      <c r="D165" s="234"/>
      <c r="E165" s="234"/>
      <c r="F165" s="16"/>
      <c r="G165" s="17"/>
      <c r="H165" s="17"/>
      <c r="I165" s="627"/>
      <c r="J165" s="17"/>
      <c r="K165" s="17"/>
      <c r="L165" s="17"/>
    </row>
    <row r="166" spans="2:12">
      <c r="B166" s="232"/>
      <c r="C166" s="233"/>
      <c r="D166" s="234"/>
      <c r="E166" s="234"/>
      <c r="F166" s="16"/>
      <c r="G166" s="17"/>
      <c r="H166" s="17"/>
      <c r="I166" s="627"/>
      <c r="J166" s="17"/>
      <c r="K166" s="17"/>
      <c r="L166" s="17"/>
    </row>
    <row r="167" spans="2:12">
      <c r="B167" s="232"/>
      <c r="C167" s="233"/>
      <c r="D167" s="234"/>
      <c r="E167" s="234"/>
      <c r="F167" s="16"/>
      <c r="G167" s="17"/>
      <c r="H167" s="17"/>
      <c r="I167" s="627"/>
      <c r="J167" s="17"/>
      <c r="K167" s="17"/>
      <c r="L167" s="17"/>
    </row>
    <row r="168" spans="2:12">
      <c r="B168" s="232"/>
      <c r="C168" s="233"/>
      <c r="D168" s="234"/>
      <c r="E168" s="234"/>
      <c r="F168" s="16"/>
      <c r="G168" s="17"/>
      <c r="H168" s="17"/>
      <c r="I168" s="627"/>
      <c r="J168" s="17"/>
      <c r="K168" s="17"/>
      <c r="L168" s="17"/>
    </row>
    <row r="169" spans="2:12">
      <c r="B169" s="232"/>
      <c r="C169" s="233"/>
      <c r="D169" s="234"/>
      <c r="E169" s="234"/>
      <c r="F169" s="16"/>
      <c r="G169" s="17"/>
      <c r="H169" s="17"/>
      <c r="I169" s="627"/>
      <c r="J169" s="17"/>
      <c r="K169" s="17"/>
      <c r="L169" s="17"/>
    </row>
    <row r="170" spans="2:12">
      <c r="B170" s="232"/>
      <c r="C170" s="233"/>
      <c r="D170" s="234"/>
      <c r="E170" s="234"/>
      <c r="F170" s="16"/>
      <c r="G170" s="17"/>
      <c r="H170" s="17"/>
      <c r="I170" s="627"/>
      <c r="J170" s="17"/>
      <c r="K170" s="17"/>
      <c r="L170" s="17"/>
    </row>
    <row r="171" spans="2:12">
      <c r="B171" s="232"/>
      <c r="C171" s="233"/>
      <c r="D171" s="234"/>
      <c r="E171" s="234"/>
      <c r="F171" s="16"/>
      <c r="G171" s="17"/>
      <c r="H171" s="17"/>
      <c r="I171" s="627"/>
      <c r="J171" s="17"/>
      <c r="K171" s="17"/>
      <c r="L171" s="17"/>
    </row>
    <row r="172" spans="2:12">
      <c r="B172" s="232"/>
      <c r="C172" s="233"/>
      <c r="D172" s="234"/>
      <c r="E172" s="234"/>
      <c r="F172" s="16"/>
      <c r="G172" s="17"/>
      <c r="H172" s="17"/>
      <c r="I172" s="627"/>
      <c r="J172" s="17"/>
      <c r="K172" s="17"/>
      <c r="L172" s="17"/>
    </row>
    <row r="173" spans="2:12">
      <c r="B173" s="232"/>
      <c r="C173" s="233"/>
      <c r="D173" s="234"/>
      <c r="E173" s="234"/>
      <c r="F173" s="16"/>
      <c r="G173" s="17"/>
      <c r="H173" s="17"/>
      <c r="I173" s="627"/>
      <c r="J173" s="17"/>
      <c r="K173" s="17"/>
      <c r="L173" s="17"/>
    </row>
    <row r="174" spans="2:12">
      <c r="B174" s="232"/>
      <c r="C174" s="233"/>
      <c r="D174" s="234"/>
      <c r="E174" s="234"/>
      <c r="F174" s="16"/>
      <c r="G174" s="17"/>
      <c r="H174" s="17"/>
      <c r="I174" s="627"/>
      <c r="J174" s="17"/>
      <c r="K174" s="17"/>
      <c r="L174" s="17"/>
    </row>
    <row r="175" spans="2:12">
      <c r="B175" s="232"/>
      <c r="C175" s="233"/>
      <c r="D175" s="234"/>
      <c r="E175" s="234"/>
      <c r="F175" s="16"/>
      <c r="G175" s="17"/>
      <c r="H175" s="17"/>
      <c r="I175" s="627"/>
      <c r="J175" s="17"/>
      <c r="K175" s="17"/>
      <c r="L175" s="17"/>
    </row>
    <row r="176" spans="2:12">
      <c r="B176" s="232"/>
      <c r="C176" s="233"/>
      <c r="D176" s="234"/>
      <c r="E176" s="234"/>
      <c r="F176" s="16"/>
      <c r="G176" s="17"/>
      <c r="H176" s="17"/>
      <c r="I176" s="627"/>
      <c r="J176" s="17"/>
      <c r="K176" s="17"/>
      <c r="L176" s="17"/>
    </row>
    <row r="177" spans="2:12">
      <c r="B177" s="232"/>
      <c r="C177" s="233"/>
      <c r="D177" s="234"/>
      <c r="E177" s="234"/>
      <c r="F177" s="16"/>
      <c r="G177" s="17"/>
      <c r="H177" s="17"/>
      <c r="I177" s="627"/>
      <c r="J177" s="17"/>
      <c r="K177" s="17"/>
      <c r="L177" s="17"/>
    </row>
    <row r="178" spans="2:12">
      <c r="B178" s="232"/>
      <c r="C178" s="233"/>
      <c r="D178" s="234"/>
      <c r="E178" s="234"/>
      <c r="F178" s="16"/>
      <c r="G178" s="17"/>
      <c r="H178" s="17"/>
      <c r="I178" s="627"/>
      <c r="J178" s="17"/>
      <c r="K178" s="17"/>
      <c r="L178" s="17"/>
    </row>
    <row r="179" spans="2:12">
      <c r="B179" s="232"/>
      <c r="C179" s="233"/>
      <c r="D179" s="234"/>
      <c r="E179" s="234"/>
      <c r="F179" s="16"/>
      <c r="G179" s="17"/>
      <c r="H179" s="17"/>
      <c r="I179" s="627"/>
      <c r="J179" s="17"/>
      <c r="K179" s="17"/>
      <c r="L179" s="17"/>
    </row>
    <row r="180" spans="2:12">
      <c r="B180" s="232"/>
      <c r="C180" s="233"/>
      <c r="D180" s="234"/>
      <c r="E180" s="234"/>
      <c r="F180" s="16"/>
      <c r="G180" s="17"/>
      <c r="H180" s="17"/>
      <c r="I180" s="627"/>
      <c r="J180" s="17"/>
      <c r="K180" s="17"/>
      <c r="L180" s="17"/>
    </row>
    <row r="181" spans="2:12">
      <c r="B181" s="232"/>
      <c r="C181" s="233"/>
      <c r="D181" s="234"/>
      <c r="E181" s="234"/>
      <c r="F181" s="16"/>
      <c r="G181" s="17"/>
      <c r="H181" s="17"/>
      <c r="I181" s="627"/>
      <c r="J181" s="17"/>
      <c r="K181" s="17"/>
      <c r="L181" s="17"/>
    </row>
    <row r="182" spans="2:12">
      <c r="B182" s="232"/>
      <c r="C182" s="233"/>
      <c r="D182" s="234"/>
      <c r="E182" s="234"/>
      <c r="F182" s="16"/>
      <c r="G182" s="17"/>
      <c r="H182" s="17"/>
      <c r="I182" s="627"/>
      <c r="J182" s="17"/>
      <c r="K182" s="17"/>
      <c r="L182" s="17"/>
    </row>
    <row r="183" spans="2:12">
      <c r="B183" s="232"/>
      <c r="C183" s="233"/>
      <c r="D183" s="234"/>
      <c r="E183" s="234"/>
      <c r="F183" s="16"/>
      <c r="G183" s="17"/>
      <c r="H183" s="17"/>
      <c r="I183" s="627"/>
      <c r="J183" s="17"/>
      <c r="K183" s="17"/>
      <c r="L183" s="17"/>
    </row>
    <row r="184" spans="2:12">
      <c r="B184" s="232"/>
      <c r="C184" s="233"/>
      <c r="D184" s="234"/>
      <c r="E184" s="234"/>
      <c r="F184" s="16"/>
      <c r="G184" s="17"/>
      <c r="H184" s="17"/>
      <c r="I184" s="627"/>
      <c r="J184" s="17"/>
      <c r="K184" s="17"/>
      <c r="L184" s="17"/>
    </row>
    <row r="185" spans="2:12">
      <c r="B185" s="232"/>
      <c r="C185" s="233"/>
      <c r="D185" s="234"/>
      <c r="E185" s="234"/>
      <c r="F185" s="16"/>
      <c r="G185" s="17"/>
      <c r="H185" s="17"/>
      <c r="I185" s="627"/>
      <c r="J185" s="17"/>
      <c r="K185" s="17"/>
      <c r="L185" s="17"/>
    </row>
    <row r="186" spans="2:12">
      <c r="B186" s="232"/>
      <c r="C186" s="233"/>
      <c r="D186" s="234"/>
      <c r="E186" s="234"/>
      <c r="F186" s="16"/>
      <c r="G186" s="17"/>
      <c r="H186" s="17"/>
      <c r="I186" s="627"/>
      <c r="J186" s="17"/>
      <c r="K186" s="17"/>
      <c r="L186" s="17"/>
    </row>
    <row r="187" spans="2:12">
      <c r="B187" s="232"/>
      <c r="C187" s="233"/>
      <c r="D187" s="234"/>
      <c r="E187" s="234"/>
      <c r="F187" s="16"/>
      <c r="G187" s="17"/>
      <c r="H187" s="17"/>
      <c r="I187" s="627"/>
      <c r="J187" s="17"/>
      <c r="K187" s="17"/>
      <c r="L187" s="17"/>
    </row>
    <row r="188" spans="2:12">
      <c r="B188" s="232"/>
      <c r="C188" s="233"/>
      <c r="D188" s="234"/>
      <c r="E188" s="234"/>
      <c r="F188" s="16"/>
      <c r="G188" s="17"/>
      <c r="H188" s="17"/>
      <c r="I188" s="627"/>
      <c r="J188" s="17"/>
      <c r="K188" s="17"/>
      <c r="L188" s="17"/>
    </row>
    <row r="189" spans="2:12">
      <c r="B189" s="232"/>
      <c r="C189" s="233"/>
      <c r="D189" s="234"/>
      <c r="E189" s="234"/>
      <c r="F189" s="16"/>
      <c r="G189" s="17"/>
      <c r="H189" s="17"/>
      <c r="I189" s="627"/>
      <c r="J189" s="17"/>
      <c r="K189" s="17"/>
      <c r="L189" s="17"/>
    </row>
    <row r="190" spans="2:12">
      <c r="B190" s="232"/>
      <c r="C190" s="233"/>
      <c r="D190" s="234"/>
      <c r="E190" s="234"/>
      <c r="F190" s="16"/>
      <c r="G190" s="17"/>
      <c r="H190" s="17"/>
      <c r="I190" s="627"/>
      <c r="J190" s="17"/>
      <c r="K190" s="17"/>
      <c r="L190" s="17"/>
    </row>
    <row r="191" spans="2:12">
      <c r="B191" s="232"/>
      <c r="C191" s="233"/>
      <c r="D191" s="234"/>
      <c r="E191" s="234"/>
      <c r="F191" s="16"/>
      <c r="G191" s="17"/>
      <c r="H191" s="17"/>
      <c r="I191" s="627"/>
      <c r="J191" s="17"/>
      <c r="K191" s="17"/>
      <c r="L191" s="17"/>
    </row>
    <row r="192" spans="2:12">
      <c r="B192" s="232"/>
      <c r="C192" s="233"/>
      <c r="D192" s="234"/>
      <c r="E192" s="234"/>
      <c r="F192" s="16"/>
      <c r="G192" s="17"/>
      <c r="H192" s="17"/>
      <c r="I192" s="627"/>
      <c r="J192" s="17"/>
      <c r="K192" s="17"/>
      <c r="L192" s="17"/>
    </row>
    <row r="193" spans="2:12">
      <c r="B193" s="232"/>
      <c r="C193" s="233"/>
      <c r="D193" s="234"/>
      <c r="E193" s="234"/>
      <c r="F193" s="16"/>
      <c r="G193" s="17"/>
      <c r="H193" s="17"/>
      <c r="I193" s="627"/>
      <c r="J193" s="17"/>
      <c r="K193" s="17"/>
      <c r="L193" s="17"/>
    </row>
    <row r="194" spans="2:12">
      <c r="B194" s="232"/>
      <c r="C194" s="233"/>
      <c r="D194" s="234"/>
      <c r="E194" s="234"/>
      <c r="F194" s="16"/>
      <c r="G194" s="17"/>
      <c r="H194" s="17"/>
      <c r="I194" s="627"/>
      <c r="J194" s="17"/>
      <c r="K194" s="17"/>
      <c r="L194" s="17"/>
    </row>
    <row r="195" spans="2:12">
      <c r="B195" s="232"/>
      <c r="C195" s="233"/>
      <c r="D195" s="234"/>
      <c r="E195" s="234"/>
      <c r="F195" s="16"/>
      <c r="G195" s="17"/>
      <c r="H195" s="17"/>
      <c r="I195" s="627"/>
      <c r="J195" s="17"/>
      <c r="K195" s="17"/>
      <c r="L195" s="17"/>
    </row>
    <row r="196" spans="2:12">
      <c r="B196" s="232"/>
      <c r="C196" s="233"/>
      <c r="D196" s="234"/>
      <c r="E196" s="234"/>
      <c r="F196" s="16"/>
      <c r="G196" s="17"/>
      <c r="H196" s="17"/>
      <c r="I196" s="627"/>
      <c r="J196" s="17"/>
      <c r="K196" s="17"/>
      <c r="L196" s="17"/>
    </row>
    <row r="197" spans="2:12">
      <c r="B197" s="232"/>
      <c r="C197" s="233"/>
      <c r="D197" s="234"/>
      <c r="E197" s="234"/>
      <c r="F197" s="16"/>
      <c r="G197" s="17"/>
      <c r="H197" s="17"/>
      <c r="I197" s="627"/>
      <c r="J197" s="17"/>
      <c r="K197" s="17"/>
      <c r="L197" s="17"/>
    </row>
    <row r="198" spans="2:12">
      <c r="B198" s="232"/>
      <c r="C198" s="233"/>
      <c r="D198" s="234"/>
      <c r="E198" s="234"/>
      <c r="F198" s="16"/>
      <c r="G198" s="17"/>
      <c r="H198" s="17"/>
      <c r="I198" s="627"/>
      <c r="J198" s="17"/>
      <c r="K198" s="17"/>
      <c r="L198" s="17"/>
    </row>
    <row r="199" spans="2:12">
      <c r="B199" s="232"/>
      <c r="C199" s="233"/>
      <c r="D199" s="234"/>
      <c r="E199" s="234"/>
      <c r="F199" s="16"/>
      <c r="G199" s="17"/>
      <c r="H199" s="17"/>
      <c r="I199" s="627"/>
      <c r="J199" s="17"/>
      <c r="K199" s="17"/>
      <c r="L199" s="17"/>
    </row>
    <row r="200" spans="2:12">
      <c r="B200" s="232"/>
      <c r="C200" s="233"/>
      <c r="D200" s="234"/>
      <c r="E200" s="234"/>
      <c r="F200" s="16"/>
      <c r="G200" s="17"/>
      <c r="H200" s="17"/>
      <c r="I200" s="627"/>
      <c r="J200" s="17"/>
      <c r="K200" s="17"/>
      <c r="L200" s="17"/>
    </row>
    <row r="201" spans="2:12">
      <c r="B201" s="232"/>
      <c r="C201" s="233"/>
      <c r="D201" s="234"/>
      <c r="E201" s="234"/>
      <c r="F201" s="16"/>
      <c r="G201" s="17"/>
      <c r="H201" s="17"/>
      <c r="I201" s="627"/>
      <c r="J201" s="17"/>
      <c r="K201" s="17"/>
      <c r="L201" s="17"/>
    </row>
    <row r="202" spans="2:12">
      <c r="B202" s="232"/>
      <c r="C202" s="233"/>
      <c r="D202" s="234"/>
      <c r="E202" s="234"/>
      <c r="F202" s="16"/>
      <c r="G202" s="17"/>
      <c r="H202" s="17"/>
      <c r="I202" s="627"/>
      <c r="J202" s="17"/>
      <c r="K202" s="17"/>
      <c r="L202" s="17"/>
    </row>
    <row r="203" spans="2:12">
      <c r="B203" s="232"/>
      <c r="C203" s="233"/>
      <c r="D203" s="234"/>
      <c r="E203" s="234"/>
      <c r="F203" s="16"/>
      <c r="G203" s="17"/>
      <c r="H203" s="17"/>
      <c r="I203" s="627"/>
      <c r="J203" s="17"/>
      <c r="K203" s="17"/>
      <c r="L203" s="17"/>
    </row>
    <row r="204" spans="2:12">
      <c r="B204" s="232"/>
      <c r="C204" s="233"/>
      <c r="D204" s="234"/>
      <c r="E204" s="234"/>
      <c r="F204" s="16"/>
      <c r="G204" s="17"/>
      <c r="H204" s="17"/>
      <c r="I204" s="627"/>
      <c r="J204" s="17"/>
      <c r="K204" s="17"/>
      <c r="L204" s="17"/>
    </row>
    <row r="205" spans="2:12">
      <c r="B205" s="232"/>
      <c r="C205" s="233"/>
      <c r="D205" s="234"/>
      <c r="E205" s="234"/>
      <c r="F205" s="16"/>
      <c r="G205" s="17"/>
      <c r="H205" s="17"/>
      <c r="I205" s="627"/>
      <c r="J205" s="17"/>
      <c r="K205" s="17"/>
      <c r="L205" s="17"/>
    </row>
    <row r="206" spans="2:12">
      <c r="B206" s="232"/>
      <c r="C206" s="233"/>
      <c r="D206" s="234"/>
      <c r="E206" s="234"/>
      <c r="F206" s="16"/>
      <c r="G206" s="17"/>
      <c r="H206" s="17"/>
      <c r="I206" s="627"/>
      <c r="J206" s="17"/>
      <c r="K206" s="17"/>
      <c r="L206" s="17"/>
    </row>
    <row r="207" spans="2:12">
      <c r="B207" s="232"/>
      <c r="C207" s="233"/>
      <c r="D207" s="234"/>
      <c r="E207" s="234"/>
      <c r="F207" s="16"/>
      <c r="G207" s="17"/>
      <c r="H207" s="17"/>
      <c r="I207" s="627"/>
      <c r="J207" s="17"/>
      <c r="K207" s="17"/>
      <c r="L207" s="17"/>
    </row>
    <row r="208" spans="2:12">
      <c r="B208" s="232"/>
      <c r="C208" s="233"/>
      <c r="D208" s="234"/>
      <c r="E208" s="234"/>
      <c r="F208" s="16"/>
      <c r="G208" s="17"/>
      <c r="H208" s="17"/>
      <c r="I208" s="627"/>
      <c r="J208" s="17"/>
      <c r="K208" s="17"/>
      <c r="L208" s="17"/>
    </row>
    <row r="209" spans="2:12">
      <c r="B209" s="232"/>
      <c r="C209" s="233"/>
      <c r="D209" s="234"/>
      <c r="E209" s="234"/>
      <c r="F209" s="16"/>
      <c r="G209" s="17"/>
      <c r="H209" s="17"/>
      <c r="I209" s="627"/>
      <c r="J209" s="17"/>
      <c r="K209" s="17"/>
      <c r="L209" s="17"/>
    </row>
    <row r="210" spans="2:12">
      <c r="B210" s="232"/>
      <c r="C210" s="233"/>
      <c r="D210" s="234"/>
      <c r="E210" s="234"/>
      <c r="F210" s="16"/>
      <c r="G210" s="17"/>
      <c r="H210" s="17"/>
      <c r="I210" s="627"/>
      <c r="J210" s="17"/>
      <c r="K210" s="17"/>
      <c r="L210" s="17"/>
    </row>
    <row r="211" spans="2:12">
      <c r="B211" s="232"/>
      <c r="C211" s="233"/>
      <c r="D211" s="234"/>
      <c r="E211" s="234"/>
      <c r="F211" s="16"/>
      <c r="G211" s="17"/>
      <c r="H211" s="17"/>
      <c r="I211" s="627"/>
      <c r="J211" s="17"/>
      <c r="K211" s="17"/>
      <c r="L211" s="17"/>
    </row>
    <row r="212" spans="2:12">
      <c r="B212" s="232"/>
      <c r="C212" s="233"/>
      <c r="D212" s="234"/>
      <c r="E212" s="234"/>
      <c r="F212" s="16"/>
      <c r="G212" s="17"/>
      <c r="H212" s="17"/>
      <c r="I212" s="627"/>
      <c r="J212" s="17"/>
      <c r="K212" s="17"/>
      <c r="L212" s="17"/>
    </row>
    <row r="213" spans="2:12">
      <c r="B213" s="232"/>
      <c r="C213" s="233"/>
      <c r="D213" s="234"/>
      <c r="E213" s="234"/>
      <c r="F213" s="16"/>
      <c r="G213" s="17"/>
      <c r="H213" s="17"/>
      <c r="I213" s="627"/>
      <c r="J213" s="17"/>
      <c r="K213" s="17"/>
      <c r="L213" s="17"/>
    </row>
    <row r="214" spans="2:12">
      <c r="B214" s="232"/>
      <c r="C214" s="233"/>
      <c r="D214" s="234"/>
      <c r="E214" s="234"/>
      <c r="F214" s="16"/>
      <c r="G214" s="17"/>
      <c r="H214" s="17"/>
      <c r="I214" s="627"/>
      <c r="J214" s="17"/>
      <c r="K214" s="17"/>
      <c r="L214" s="17"/>
    </row>
    <row r="215" spans="2:12">
      <c r="B215" s="232"/>
      <c r="C215" s="233"/>
      <c r="D215" s="234"/>
      <c r="E215" s="234"/>
      <c r="F215" s="16"/>
      <c r="G215" s="17"/>
      <c r="H215" s="17"/>
      <c r="I215" s="627"/>
      <c r="J215" s="17"/>
      <c r="K215" s="17"/>
      <c r="L215" s="17"/>
    </row>
    <row r="216" spans="2:12">
      <c r="B216" s="232"/>
      <c r="C216" s="233"/>
      <c r="D216" s="234"/>
      <c r="E216" s="234"/>
      <c r="F216" s="16"/>
      <c r="G216" s="17"/>
      <c r="H216" s="17"/>
      <c r="I216" s="627"/>
      <c r="J216" s="17"/>
      <c r="K216" s="17"/>
      <c r="L216" s="17"/>
    </row>
    <row r="217" spans="2:12">
      <c r="B217" s="232"/>
      <c r="C217" s="233"/>
      <c r="D217" s="234"/>
      <c r="E217" s="234"/>
      <c r="F217" s="16"/>
      <c r="G217" s="17"/>
      <c r="H217" s="17"/>
      <c r="I217" s="627"/>
      <c r="J217" s="17"/>
      <c r="K217" s="17"/>
      <c r="L217" s="17"/>
    </row>
    <row r="218" spans="2:12">
      <c r="B218" s="232"/>
      <c r="C218" s="233"/>
      <c r="D218" s="234"/>
      <c r="E218" s="234"/>
      <c r="F218" s="16"/>
      <c r="G218" s="17"/>
      <c r="H218" s="17"/>
      <c r="I218" s="627"/>
      <c r="J218" s="17"/>
      <c r="K218" s="17"/>
      <c r="L218" s="17"/>
    </row>
    <row r="219" spans="2:12">
      <c r="B219" s="232"/>
      <c r="C219" s="233"/>
      <c r="D219" s="234"/>
      <c r="E219" s="234"/>
      <c r="F219" s="16"/>
      <c r="G219" s="17"/>
      <c r="H219" s="17"/>
      <c r="I219" s="627"/>
      <c r="J219" s="17"/>
      <c r="K219" s="17"/>
      <c r="L219" s="17"/>
    </row>
    <row r="220" spans="2:12">
      <c r="B220" s="232"/>
      <c r="C220" s="233"/>
      <c r="D220" s="234"/>
      <c r="E220" s="234"/>
      <c r="F220" s="16"/>
      <c r="G220" s="17"/>
      <c r="H220" s="17"/>
      <c r="I220" s="627"/>
      <c r="J220" s="17"/>
      <c r="K220" s="17"/>
      <c r="L220" s="17"/>
    </row>
    <row r="221" spans="2:12">
      <c r="B221" s="232"/>
      <c r="C221" s="233"/>
      <c r="D221" s="234"/>
      <c r="E221" s="234"/>
      <c r="F221" s="16"/>
      <c r="G221" s="17"/>
      <c r="H221" s="17"/>
      <c r="I221" s="627"/>
      <c r="J221" s="17"/>
      <c r="K221" s="17"/>
      <c r="L221" s="17"/>
    </row>
    <row r="222" spans="2:12">
      <c r="B222" s="232"/>
      <c r="C222" s="233"/>
      <c r="D222" s="234"/>
      <c r="E222" s="234"/>
      <c r="F222" s="16"/>
      <c r="G222" s="17"/>
      <c r="H222" s="17"/>
      <c r="I222" s="627"/>
      <c r="J222" s="17"/>
      <c r="K222" s="17"/>
      <c r="L222" s="17"/>
    </row>
    <row r="223" spans="2:12">
      <c r="B223" s="232"/>
      <c r="C223" s="233"/>
      <c r="D223" s="234"/>
      <c r="E223" s="234"/>
      <c r="F223" s="16"/>
      <c r="G223" s="17"/>
      <c r="H223" s="17"/>
      <c r="I223" s="627"/>
      <c r="J223" s="17"/>
      <c r="K223" s="17"/>
      <c r="L223" s="17"/>
    </row>
    <row r="224" spans="2:12">
      <c r="B224" s="232"/>
      <c r="C224" s="233"/>
      <c r="D224" s="234"/>
      <c r="E224" s="234"/>
      <c r="F224" s="16"/>
      <c r="G224" s="17"/>
      <c r="H224" s="17"/>
      <c r="I224" s="627"/>
      <c r="J224" s="17"/>
      <c r="K224" s="17"/>
      <c r="L224" s="17"/>
    </row>
    <row r="225" spans="2:12">
      <c r="B225" s="232"/>
      <c r="C225" s="233"/>
      <c r="D225" s="234"/>
      <c r="E225" s="234"/>
      <c r="F225" s="16"/>
      <c r="G225" s="17"/>
      <c r="H225" s="17"/>
      <c r="I225" s="627"/>
      <c r="J225" s="17"/>
      <c r="K225" s="17"/>
      <c r="L225" s="17"/>
    </row>
    <row r="226" spans="2:12">
      <c r="B226" s="232"/>
      <c r="C226" s="233"/>
      <c r="D226" s="234"/>
      <c r="E226" s="234"/>
      <c r="F226" s="16"/>
      <c r="G226" s="17"/>
      <c r="H226" s="17"/>
      <c r="I226" s="627"/>
      <c r="J226" s="17"/>
      <c r="K226" s="17"/>
      <c r="L226" s="17"/>
    </row>
    <row r="227" spans="2:12">
      <c r="B227" s="232"/>
      <c r="C227" s="233"/>
      <c r="D227" s="234"/>
      <c r="E227" s="234"/>
      <c r="F227" s="16"/>
      <c r="G227" s="17"/>
      <c r="H227" s="17"/>
      <c r="I227" s="627"/>
      <c r="J227" s="17"/>
      <c r="K227" s="17"/>
      <c r="L227" s="17"/>
    </row>
    <row r="228" spans="2:12">
      <c r="B228" s="232"/>
      <c r="C228" s="233"/>
      <c r="D228" s="234"/>
      <c r="E228" s="234"/>
      <c r="F228" s="16"/>
      <c r="G228" s="17"/>
      <c r="H228" s="17"/>
      <c r="I228" s="627"/>
      <c r="J228" s="17"/>
      <c r="K228" s="17"/>
      <c r="L228" s="17"/>
    </row>
    <row r="229" spans="2:12">
      <c r="B229" s="232"/>
      <c r="C229" s="233"/>
      <c r="D229" s="234"/>
      <c r="E229" s="234"/>
      <c r="F229" s="16"/>
      <c r="G229" s="17"/>
      <c r="H229" s="17"/>
      <c r="I229" s="627"/>
      <c r="J229" s="17"/>
      <c r="K229" s="17"/>
      <c r="L229" s="17"/>
    </row>
    <row r="230" spans="2:12">
      <c r="B230" s="232"/>
      <c r="C230" s="233"/>
      <c r="D230" s="234"/>
      <c r="E230" s="234"/>
      <c r="F230" s="16"/>
      <c r="G230" s="17"/>
      <c r="H230" s="17"/>
      <c r="I230" s="627"/>
      <c r="J230" s="17"/>
      <c r="K230" s="17"/>
      <c r="L230" s="17"/>
    </row>
    <row r="231" spans="2:12">
      <c r="B231" s="232"/>
      <c r="C231" s="233"/>
      <c r="D231" s="234"/>
      <c r="E231" s="234"/>
      <c r="F231" s="16"/>
      <c r="G231" s="17"/>
      <c r="H231" s="17"/>
      <c r="I231" s="627"/>
      <c r="J231" s="17"/>
      <c r="K231" s="17"/>
      <c r="L231" s="17"/>
    </row>
    <row r="232" spans="2:12">
      <c r="B232" s="232"/>
      <c r="C232" s="233"/>
      <c r="D232" s="234"/>
      <c r="E232" s="234"/>
      <c r="F232" s="16"/>
      <c r="G232" s="17"/>
      <c r="H232" s="17"/>
      <c r="I232" s="627"/>
      <c r="J232" s="17"/>
      <c r="K232" s="17"/>
      <c r="L232" s="17"/>
    </row>
    <row r="233" spans="2:12">
      <c r="B233" s="232"/>
      <c r="C233" s="233"/>
      <c r="D233" s="234"/>
      <c r="E233" s="234"/>
      <c r="F233" s="16"/>
      <c r="G233" s="17"/>
      <c r="H233" s="17"/>
      <c r="I233" s="627"/>
      <c r="J233" s="17"/>
      <c r="K233" s="17"/>
      <c r="L233" s="17"/>
    </row>
    <row r="234" spans="2:12">
      <c r="B234" s="232"/>
      <c r="C234" s="233"/>
      <c r="D234" s="234"/>
      <c r="E234" s="234"/>
      <c r="F234" s="16"/>
      <c r="G234" s="17"/>
      <c r="H234" s="17"/>
      <c r="I234" s="627"/>
      <c r="J234" s="17"/>
      <c r="K234" s="17"/>
      <c r="L234" s="17"/>
    </row>
    <row r="235" spans="2:12">
      <c r="B235" s="232"/>
      <c r="C235" s="233"/>
      <c r="D235" s="234"/>
      <c r="E235" s="234"/>
      <c r="F235" s="16"/>
      <c r="G235" s="17"/>
      <c r="H235" s="17"/>
      <c r="I235" s="627"/>
      <c r="J235" s="17"/>
      <c r="K235" s="17"/>
      <c r="L235" s="17"/>
    </row>
    <row r="236" spans="2:12">
      <c r="B236" s="232"/>
      <c r="C236" s="233"/>
      <c r="D236" s="234"/>
      <c r="E236" s="234"/>
      <c r="F236" s="16"/>
      <c r="G236" s="17"/>
      <c r="H236" s="17"/>
      <c r="I236" s="627"/>
      <c r="J236" s="17"/>
      <c r="K236" s="17"/>
      <c r="L236" s="17"/>
    </row>
    <row r="237" spans="2:12">
      <c r="B237" s="232"/>
      <c r="C237" s="233"/>
      <c r="D237" s="234"/>
      <c r="E237" s="234"/>
      <c r="F237" s="16"/>
      <c r="G237" s="17"/>
      <c r="H237" s="17"/>
      <c r="I237" s="627"/>
      <c r="J237" s="17"/>
      <c r="K237" s="17"/>
      <c r="L237" s="17"/>
    </row>
    <row r="238" spans="2:12">
      <c r="B238" s="232"/>
      <c r="C238" s="233"/>
      <c r="D238" s="234"/>
      <c r="E238" s="234"/>
      <c r="F238" s="16"/>
      <c r="G238" s="17"/>
      <c r="H238" s="17"/>
      <c r="I238" s="627"/>
      <c r="J238" s="17"/>
      <c r="K238" s="17"/>
      <c r="L238" s="17"/>
    </row>
    <row r="239" spans="2:12">
      <c r="B239" s="232"/>
      <c r="C239" s="233"/>
      <c r="D239" s="234"/>
      <c r="E239" s="234"/>
      <c r="F239" s="16"/>
      <c r="G239" s="17"/>
      <c r="H239" s="17"/>
      <c r="I239" s="627"/>
      <c r="J239" s="17"/>
      <c r="K239" s="17"/>
      <c r="L239" s="17"/>
    </row>
    <row r="240" spans="2:12">
      <c r="B240" s="232"/>
      <c r="C240" s="233"/>
      <c r="D240" s="234"/>
      <c r="E240" s="234"/>
      <c r="F240" s="16"/>
      <c r="G240" s="17"/>
      <c r="H240" s="17"/>
      <c r="I240" s="627"/>
      <c r="J240" s="17"/>
      <c r="K240" s="17"/>
      <c r="L240" s="17"/>
    </row>
    <row r="241" spans="2:12">
      <c r="B241" s="232"/>
      <c r="C241" s="233"/>
      <c r="D241" s="234"/>
      <c r="E241" s="234"/>
      <c r="F241" s="16"/>
      <c r="G241" s="17"/>
      <c r="H241" s="17"/>
      <c r="I241" s="627"/>
      <c r="J241" s="17"/>
      <c r="K241" s="17"/>
      <c r="L241" s="17"/>
    </row>
    <row r="242" spans="2:12">
      <c r="B242" s="232"/>
      <c r="C242" s="233"/>
      <c r="D242" s="234"/>
      <c r="E242" s="234"/>
      <c r="F242" s="16"/>
      <c r="G242" s="17"/>
      <c r="H242" s="17"/>
      <c r="I242" s="627"/>
      <c r="J242" s="17"/>
      <c r="K242" s="17"/>
      <c r="L242" s="17"/>
    </row>
    <row r="243" spans="2:12">
      <c r="B243" s="232"/>
      <c r="C243" s="233"/>
      <c r="D243" s="234"/>
      <c r="E243" s="234"/>
      <c r="F243" s="16"/>
      <c r="G243" s="17"/>
      <c r="H243" s="17"/>
      <c r="I243" s="627"/>
      <c r="J243" s="17"/>
      <c r="K243" s="17"/>
      <c r="L243" s="17"/>
    </row>
    <row r="244" spans="2:12">
      <c r="B244" s="232"/>
      <c r="C244" s="233"/>
      <c r="D244" s="234"/>
      <c r="E244" s="234"/>
      <c r="F244" s="16"/>
      <c r="G244" s="17"/>
      <c r="H244" s="17"/>
      <c r="I244" s="627"/>
      <c r="J244" s="17"/>
      <c r="K244" s="17"/>
      <c r="L244" s="17"/>
    </row>
    <row r="245" spans="2:12">
      <c r="B245" s="232"/>
      <c r="C245" s="233"/>
      <c r="D245" s="234"/>
      <c r="E245" s="234"/>
      <c r="F245" s="16"/>
      <c r="G245" s="17"/>
      <c r="H245" s="17"/>
      <c r="I245" s="627"/>
      <c r="J245" s="17"/>
      <c r="K245" s="17"/>
      <c r="L245" s="17"/>
    </row>
    <row r="246" spans="2:12">
      <c r="B246" s="232"/>
      <c r="C246" s="233"/>
      <c r="D246" s="234"/>
      <c r="E246" s="234"/>
      <c r="F246" s="16"/>
      <c r="G246" s="17"/>
      <c r="H246" s="17"/>
      <c r="I246" s="627"/>
      <c r="J246" s="17"/>
      <c r="K246" s="17"/>
      <c r="L246" s="17"/>
    </row>
    <row r="247" spans="2:12">
      <c r="B247" s="232"/>
      <c r="C247" s="233"/>
      <c r="D247" s="234"/>
      <c r="E247" s="234"/>
      <c r="F247" s="16"/>
      <c r="G247" s="17"/>
      <c r="H247" s="17"/>
      <c r="I247" s="627"/>
      <c r="J247" s="17"/>
      <c r="K247" s="17"/>
      <c r="L247" s="17"/>
    </row>
    <row r="248" spans="2:12">
      <c r="B248" s="232"/>
      <c r="C248" s="233"/>
      <c r="D248" s="234"/>
      <c r="E248" s="234"/>
      <c r="F248" s="16"/>
      <c r="G248" s="17"/>
      <c r="H248" s="17"/>
      <c r="I248" s="627"/>
      <c r="J248" s="17"/>
      <c r="K248" s="17"/>
      <c r="L248" s="17"/>
    </row>
    <row r="249" spans="2:12">
      <c r="B249" s="232"/>
      <c r="C249" s="233"/>
      <c r="D249" s="234"/>
      <c r="E249" s="234"/>
      <c r="F249" s="16"/>
      <c r="G249" s="17"/>
      <c r="H249" s="17"/>
      <c r="I249" s="627"/>
      <c r="J249" s="17"/>
      <c r="K249" s="17"/>
      <c r="L249" s="17"/>
    </row>
    <row r="250" spans="2:12">
      <c r="B250" s="232"/>
      <c r="C250" s="233"/>
      <c r="D250" s="234"/>
      <c r="E250" s="234"/>
      <c r="F250" s="16"/>
      <c r="G250" s="17"/>
      <c r="H250" s="17"/>
      <c r="I250" s="627"/>
      <c r="J250" s="17"/>
      <c r="K250" s="17"/>
      <c r="L250" s="17"/>
    </row>
    <row r="251" spans="2:12">
      <c r="B251" s="232"/>
      <c r="C251" s="233"/>
      <c r="D251" s="234"/>
      <c r="E251" s="234"/>
      <c r="F251" s="16"/>
      <c r="G251" s="17"/>
      <c r="H251" s="17"/>
      <c r="I251" s="627"/>
      <c r="J251" s="17"/>
      <c r="K251" s="17"/>
      <c r="L251" s="17"/>
    </row>
    <row r="252" spans="2:12">
      <c r="B252" s="232"/>
      <c r="C252" s="233"/>
      <c r="D252" s="234"/>
      <c r="E252" s="234"/>
      <c r="F252" s="16"/>
      <c r="G252" s="17"/>
      <c r="H252" s="17"/>
      <c r="I252" s="627"/>
      <c r="J252" s="17"/>
      <c r="K252" s="17"/>
      <c r="L252" s="17"/>
    </row>
    <row r="253" spans="2:12">
      <c r="B253" s="232"/>
      <c r="C253" s="233"/>
      <c r="D253" s="234"/>
      <c r="E253" s="234"/>
      <c r="F253" s="16"/>
      <c r="G253" s="17"/>
      <c r="H253" s="17"/>
      <c r="I253" s="627"/>
      <c r="J253" s="17"/>
      <c r="K253" s="17"/>
      <c r="L253" s="17"/>
    </row>
    <row r="254" spans="2:12">
      <c r="B254" s="232"/>
      <c r="C254" s="233"/>
      <c r="D254" s="234"/>
      <c r="E254" s="234"/>
      <c r="F254" s="16"/>
      <c r="G254" s="17"/>
      <c r="H254" s="17"/>
      <c r="I254" s="627"/>
      <c r="J254" s="17"/>
      <c r="K254" s="17"/>
      <c r="L254" s="17"/>
    </row>
    <row r="255" spans="2:12">
      <c r="B255" s="232"/>
      <c r="C255" s="233"/>
      <c r="D255" s="234"/>
      <c r="E255" s="234"/>
      <c r="F255" s="16"/>
      <c r="G255" s="17"/>
      <c r="H255" s="17"/>
      <c r="I255" s="627"/>
      <c r="J255" s="17"/>
      <c r="K255" s="17"/>
      <c r="L255" s="17"/>
    </row>
    <row r="256" spans="2:12">
      <c r="B256" s="232"/>
      <c r="C256" s="233"/>
      <c r="D256" s="234"/>
      <c r="E256" s="234"/>
      <c r="F256" s="16"/>
      <c r="G256" s="17"/>
      <c r="H256" s="17"/>
      <c r="I256" s="627"/>
      <c r="J256" s="17"/>
      <c r="K256" s="17"/>
      <c r="L256" s="17"/>
    </row>
    <row r="257" spans="2:12">
      <c r="B257" s="232"/>
      <c r="C257" s="233"/>
      <c r="D257" s="234"/>
      <c r="E257" s="234"/>
      <c r="F257" s="16"/>
      <c r="G257" s="17"/>
      <c r="H257" s="17"/>
      <c r="I257" s="627"/>
      <c r="J257" s="17"/>
      <c r="K257" s="17"/>
      <c r="L257" s="17"/>
    </row>
    <row r="258" spans="2:12">
      <c r="B258" s="232"/>
      <c r="C258" s="233"/>
      <c r="D258" s="234"/>
      <c r="E258" s="234"/>
      <c r="F258" s="16"/>
      <c r="G258" s="17"/>
      <c r="H258" s="17"/>
      <c r="I258" s="627"/>
      <c r="J258" s="17"/>
      <c r="K258" s="17"/>
      <c r="L258" s="17"/>
    </row>
    <row r="259" spans="2:12">
      <c r="B259" s="232"/>
      <c r="C259" s="233"/>
      <c r="D259" s="234"/>
      <c r="E259" s="234"/>
      <c r="F259" s="16"/>
      <c r="G259" s="17"/>
      <c r="H259" s="17"/>
      <c r="I259" s="627"/>
      <c r="J259" s="17"/>
      <c r="K259" s="17"/>
      <c r="L259" s="17"/>
    </row>
    <row r="260" spans="2:12">
      <c r="B260" s="232"/>
      <c r="C260" s="233"/>
      <c r="D260" s="234"/>
      <c r="E260" s="234"/>
      <c r="F260" s="16"/>
      <c r="G260" s="17"/>
      <c r="H260" s="17"/>
      <c r="I260" s="627"/>
      <c r="J260" s="17"/>
      <c r="K260" s="17"/>
      <c r="L260" s="17"/>
    </row>
    <row r="261" spans="2:12">
      <c r="B261" s="232"/>
      <c r="C261" s="233"/>
      <c r="D261" s="234"/>
      <c r="E261" s="234"/>
      <c r="F261" s="16"/>
      <c r="G261" s="17"/>
      <c r="H261" s="17"/>
      <c r="I261" s="627"/>
      <c r="J261" s="17"/>
      <c r="K261" s="17"/>
      <c r="L261" s="17"/>
    </row>
    <row r="262" spans="2:12">
      <c r="B262" s="232"/>
      <c r="C262" s="233"/>
      <c r="D262" s="234"/>
      <c r="E262" s="234"/>
      <c r="F262" s="16"/>
      <c r="G262" s="17"/>
      <c r="H262" s="17"/>
      <c r="I262" s="627"/>
      <c r="J262" s="17"/>
      <c r="K262" s="17"/>
      <c r="L262" s="17"/>
    </row>
    <row r="263" spans="2:12">
      <c r="B263" s="232"/>
      <c r="C263" s="233"/>
      <c r="D263" s="234"/>
      <c r="E263" s="234"/>
      <c r="F263" s="16"/>
      <c r="G263" s="17"/>
      <c r="H263" s="17"/>
      <c r="I263" s="627"/>
      <c r="J263" s="17"/>
      <c r="K263" s="17"/>
      <c r="L263" s="17"/>
    </row>
    <row r="264" spans="2:12">
      <c r="B264" s="232"/>
      <c r="C264" s="233"/>
      <c r="D264" s="234"/>
      <c r="E264" s="234"/>
      <c r="F264" s="16"/>
      <c r="G264" s="17"/>
      <c r="H264" s="17"/>
      <c r="I264" s="627"/>
      <c r="J264" s="17"/>
      <c r="K264" s="17"/>
      <c r="L264" s="17"/>
    </row>
    <row r="265" spans="2:12">
      <c r="B265" s="232"/>
      <c r="C265" s="233"/>
      <c r="D265" s="234"/>
      <c r="E265" s="234"/>
      <c r="F265" s="16"/>
      <c r="G265" s="17"/>
      <c r="H265" s="17"/>
      <c r="I265" s="627"/>
      <c r="J265" s="17"/>
      <c r="K265" s="17"/>
      <c r="L265" s="17"/>
    </row>
    <row r="266" spans="2:12">
      <c r="B266" s="232"/>
      <c r="C266" s="233"/>
      <c r="D266" s="234"/>
      <c r="E266" s="234"/>
      <c r="F266" s="16"/>
      <c r="G266" s="17"/>
      <c r="H266" s="17"/>
      <c r="I266" s="627"/>
      <c r="J266" s="17"/>
      <c r="K266" s="17"/>
      <c r="L266" s="17"/>
    </row>
    <row r="267" spans="2:12">
      <c r="B267" s="232"/>
      <c r="C267" s="233"/>
      <c r="D267" s="234"/>
      <c r="E267" s="234"/>
      <c r="F267" s="16"/>
      <c r="G267" s="17"/>
      <c r="H267" s="17"/>
      <c r="I267" s="627"/>
      <c r="J267" s="17"/>
      <c r="K267" s="17"/>
      <c r="L267" s="17"/>
    </row>
    <row r="268" spans="2:12">
      <c r="B268" s="232"/>
      <c r="C268" s="233"/>
      <c r="D268" s="234"/>
      <c r="E268" s="234"/>
      <c r="F268" s="16"/>
      <c r="G268" s="17"/>
      <c r="H268" s="17"/>
      <c r="I268" s="627"/>
      <c r="J268" s="17"/>
      <c r="K268" s="17"/>
      <c r="L268" s="17"/>
    </row>
    <row r="269" spans="2:12">
      <c r="B269" s="232"/>
      <c r="C269" s="233"/>
      <c r="D269" s="234"/>
      <c r="E269" s="234"/>
      <c r="F269" s="16"/>
      <c r="G269" s="17"/>
      <c r="H269" s="17"/>
      <c r="I269" s="627"/>
      <c r="J269" s="17"/>
      <c r="K269" s="17"/>
      <c r="L269" s="17"/>
    </row>
    <row r="270" spans="2:12">
      <c r="B270" s="232"/>
      <c r="C270" s="233"/>
      <c r="D270" s="234"/>
      <c r="E270" s="234"/>
      <c r="F270" s="16"/>
      <c r="G270" s="17"/>
      <c r="H270" s="17"/>
      <c r="I270" s="627"/>
      <c r="J270" s="17"/>
      <c r="K270" s="17"/>
      <c r="L270" s="17"/>
    </row>
    <row r="271" spans="2:12">
      <c r="B271" s="232"/>
      <c r="C271" s="233"/>
      <c r="D271" s="234"/>
      <c r="E271" s="234"/>
      <c r="F271" s="16"/>
      <c r="G271" s="17"/>
      <c r="H271" s="17"/>
      <c r="I271" s="627"/>
      <c r="J271" s="17"/>
      <c r="K271" s="17"/>
      <c r="L271" s="17"/>
    </row>
    <row r="272" spans="2:12">
      <c r="B272" s="232"/>
      <c r="C272" s="233"/>
      <c r="D272" s="234"/>
      <c r="E272" s="234"/>
      <c r="F272" s="16"/>
      <c r="G272" s="17"/>
      <c r="H272" s="17"/>
      <c r="I272" s="627"/>
      <c r="J272" s="17"/>
      <c r="K272" s="17"/>
      <c r="L272" s="17"/>
    </row>
    <row r="273" spans="2:12">
      <c r="B273" s="232"/>
      <c r="C273" s="233"/>
      <c r="D273" s="234"/>
      <c r="E273" s="234"/>
      <c r="F273" s="16"/>
      <c r="G273" s="17"/>
      <c r="H273" s="17"/>
      <c r="I273" s="627"/>
      <c r="J273" s="17"/>
      <c r="K273" s="17"/>
      <c r="L273" s="17"/>
    </row>
    <row r="274" spans="2:12">
      <c r="B274" s="232"/>
      <c r="C274" s="233"/>
      <c r="D274" s="234"/>
      <c r="E274" s="234"/>
      <c r="F274" s="16"/>
      <c r="G274" s="17"/>
      <c r="H274" s="17"/>
      <c r="I274" s="627"/>
      <c r="J274" s="17"/>
      <c r="K274" s="17"/>
      <c r="L274" s="17"/>
    </row>
    <row r="275" spans="2:12">
      <c r="B275" s="232"/>
      <c r="C275" s="233"/>
      <c r="D275" s="234"/>
      <c r="E275" s="234"/>
      <c r="F275" s="16"/>
      <c r="G275" s="17"/>
      <c r="H275" s="17"/>
      <c r="I275" s="627"/>
      <c r="J275" s="17"/>
      <c r="K275" s="17"/>
      <c r="L275" s="17"/>
    </row>
    <row r="276" spans="2:12">
      <c r="B276" s="232"/>
      <c r="C276" s="233"/>
      <c r="D276" s="234"/>
      <c r="E276" s="234"/>
      <c r="F276" s="16"/>
      <c r="G276" s="17"/>
      <c r="H276" s="17"/>
      <c r="I276" s="627"/>
      <c r="J276" s="17"/>
      <c r="K276" s="17"/>
      <c r="L276" s="17"/>
    </row>
    <row r="277" spans="2:12">
      <c r="B277" s="232"/>
      <c r="C277" s="233"/>
      <c r="D277" s="234"/>
      <c r="E277" s="234"/>
      <c r="F277" s="16"/>
      <c r="G277" s="17"/>
      <c r="H277" s="17"/>
      <c r="I277" s="627"/>
      <c r="J277" s="17"/>
      <c r="K277" s="17"/>
      <c r="L277" s="17"/>
    </row>
    <row r="278" spans="2:12">
      <c r="B278" s="232"/>
      <c r="C278" s="233"/>
      <c r="D278" s="234"/>
      <c r="E278" s="234"/>
      <c r="F278" s="16"/>
      <c r="G278" s="17"/>
      <c r="H278" s="17"/>
      <c r="I278" s="627"/>
      <c r="J278" s="17"/>
      <c r="K278" s="17"/>
      <c r="L278" s="17"/>
    </row>
    <row r="279" spans="2:12">
      <c r="B279" s="232"/>
      <c r="C279" s="233"/>
      <c r="D279" s="234"/>
      <c r="E279" s="234"/>
      <c r="F279" s="16"/>
      <c r="G279" s="17"/>
      <c r="H279" s="17"/>
      <c r="I279" s="627"/>
      <c r="J279" s="17"/>
      <c r="K279" s="17"/>
      <c r="L279" s="17"/>
    </row>
    <row r="280" spans="2:12">
      <c r="B280" s="232"/>
      <c r="C280" s="233"/>
      <c r="D280" s="234"/>
      <c r="E280" s="234"/>
      <c r="F280" s="16"/>
      <c r="G280" s="17"/>
      <c r="H280" s="17"/>
      <c r="I280" s="627"/>
      <c r="J280" s="17"/>
      <c r="K280" s="17"/>
      <c r="L280" s="17"/>
    </row>
    <row r="281" spans="2:12">
      <c r="B281" s="232"/>
      <c r="C281" s="233"/>
      <c r="D281" s="234"/>
      <c r="E281" s="234"/>
      <c r="F281" s="16"/>
      <c r="G281" s="17"/>
      <c r="H281" s="17"/>
      <c r="I281" s="627"/>
      <c r="J281" s="17"/>
      <c r="K281" s="17"/>
      <c r="L281" s="17"/>
    </row>
    <row r="282" spans="2:12">
      <c r="B282" s="232"/>
      <c r="C282" s="233"/>
      <c r="D282" s="234"/>
      <c r="E282" s="234"/>
      <c r="F282" s="16"/>
      <c r="G282" s="17"/>
      <c r="H282" s="17"/>
      <c r="I282" s="627"/>
      <c r="J282" s="17"/>
      <c r="K282" s="17"/>
      <c r="L282" s="17"/>
    </row>
    <row r="283" spans="2:12">
      <c r="B283" s="232"/>
      <c r="C283" s="233"/>
      <c r="D283" s="234"/>
      <c r="E283" s="234"/>
      <c r="F283" s="16"/>
      <c r="G283" s="17"/>
      <c r="H283" s="17"/>
      <c r="I283" s="627"/>
      <c r="J283" s="17"/>
      <c r="K283" s="17"/>
      <c r="L283" s="17"/>
    </row>
    <row r="284" spans="2:12">
      <c r="B284" s="232"/>
      <c r="C284" s="233"/>
      <c r="D284" s="234"/>
      <c r="E284" s="234"/>
      <c r="F284" s="16"/>
      <c r="G284" s="17"/>
      <c r="H284" s="17"/>
      <c r="I284" s="627"/>
      <c r="J284" s="17"/>
      <c r="K284" s="17"/>
      <c r="L284" s="17"/>
    </row>
    <row r="285" spans="2:12">
      <c r="B285" s="232"/>
      <c r="C285" s="233"/>
      <c r="D285" s="234"/>
      <c r="E285" s="234"/>
      <c r="F285" s="16"/>
      <c r="G285" s="17"/>
      <c r="H285" s="17"/>
      <c r="I285" s="627"/>
      <c r="J285" s="17"/>
      <c r="K285" s="17"/>
      <c r="L285" s="17"/>
    </row>
    <row r="286" spans="2:12">
      <c r="B286" s="232"/>
      <c r="C286" s="233"/>
      <c r="D286" s="234"/>
      <c r="E286" s="234"/>
      <c r="F286" s="16"/>
      <c r="G286" s="17"/>
      <c r="H286" s="17"/>
      <c r="I286" s="627"/>
      <c r="J286" s="17"/>
      <c r="K286" s="17"/>
      <c r="L286" s="17"/>
    </row>
    <row r="287" spans="2:12">
      <c r="B287" s="232"/>
      <c r="C287" s="233"/>
      <c r="D287" s="234"/>
      <c r="E287" s="234"/>
      <c r="F287" s="16"/>
      <c r="G287" s="17"/>
      <c r="H287" s="17"/>
      <c r="I287" s="627"/>
      <c r="J287" s="17"/>
      <c r="K287" s="17"/>
      <c r="L287" s="17"/>
    </row>
    <row r="288" spans="2:12">
      <c r="B288" s="232"/>
      <c r="C288" s="233"/>
      <c r="D288" s="234"/>
      <c r="E288" s="234"/>
      <c r="F288" s="16"/>
      <c r="G288" s="17"/>
      <c r="H288" s="17"/>
      <c r="I288" s="627"/>
      <c r="J288" s="17"/>
      <c r="K288" s="17"/>
      <c r="L288" s="17"/>
    </row>
    <row r="289" spans="2:12">
      <c r="B289" s="232"/>
      <c r="C289" s="233"/>
      <c r="D289" s="234"/>
      <c r="E289" s="234"/>
      <c r="F289" s="16"/>
      <c r="G289" s="17"/>
      <c r="H289" s="17"/>
      <c r="I289" s="627"/>
      <c r="J289" s="17"/>
      <c r="K289" s="17"/>
      <c r="L289" s="17"/>
    </row>
    <row r="290" spans="2:12">
      <c r="B290" s="232"/>
      <c r="C290" s="233"/>
      <c r="D290" s="234"/>
      <c r="E290" s="234"/>
      <c r="F290" s="16"/>
      <c r="G290" s="17"/>
      <c r="H290" s="17"/>
      <c r="I290" s="627"/>
      <c r="J290" s="17"/>
      <c r="K290" s="17"/>
      <c r="L290" s="17"/>
    </row>
    <row r="291" spans="2:12">
      <c r="B291" s="232"/>
      <c r="C291" s="233"/>
      <c r="D291" s="234"/>
      <c r="E291" s="234"/>
      <c r="F291" s="16"/>
      <c r="G291" s="17"/>
      <c r="H291" s="17"/>
      <c r="I291" s="627"/>
      <c r="J291" s="17"/>
      <c r="K291" s="17"/>
      <c r="L291" s="17"/>
    </row>
    <row r="292" spans="2:12">
      <c r="B292" s="232"/>
      <c r="C292" s="233"/>
      <c r="D292" s="234"/>
      <c r="E292" s="234"/>
      <c r="F292" s="16"/>
      <c r="G292" s="17"/>
      <c r="H292" s="17"/>
      <c r="I292" s="627"/>
      <c r="J292" s="17"/>
      <c r="K292" s="17"/>
      <c r="L292" s="17"/>
    </row>
    <row r="293" spans="2:12">
      <c r="B293" s="232"/>
      <c r="C293" s="233"/>
      <c r="D293" s="234"/>
      <c r="E293" s="234"/>
      <c r="F293" s="16"/>
      <c r="G293" s="17"/>
      <c r="H293" s="17"/>
      <c r="I293" s="627"/>
      <c r="J293" s="17"/>
      <c r="K293" s="17"/>
      <c r="L293" s="17"/>
    </row>
    <row r="294" spans="2:12">
      <c r="B294" s="232"/>
      <c r="C294" s="233"/>
      <c r="D294" s="234"/>
      <c r="E294" s="234"/>
      <c r="F294" s="16"/>
      <c r="G294" s="17"/>
      <c r="H294" s="17"/>
      <c r="I294" s="627"/>
      <c r="J294" s="17"/>
      <c r="K294" s="17"/>
      <c r="L294" s="17"/>
    </row>
    <row r="295" spans="2:12">
      <c r="B295" s="232"/>
      <c r="C295" s="233"/>
      <c r="D295" s="234"/>
      <c r="E295" s="234"/>
      <c r="F295" s="16"/>
      <c r="G295" s="17"/>
      <c r="H295" s="17"/>
      <c r="I295" s="627"/>
      <c r="J295" s="17"/>
      <c r="K295" s="17"/>
      <c r="L295" s="17"/>
    </row>
    <row r="296" spans="2:12">
      <c r="B296" s="232"/>
      <c r="C296" s="233"/>
      <c r="D296" s="234"/>
      <c r="E296" s="234"/>
      <c r="F296" s="16"/>
      <c r="G296" s="17"/>
      <c r="H296" s="17"/>
      <c r="I296" s="627"/>
      <c r="J296" s="17"/>
      <c r="K296" s="17"/>
      <c r="L296" s="17"/>
    </row>
    <row r="297" spans="2:12">
      <c r="B297" s="232"/>
      <c r="C297" s="233"/>
      <c r="D297" s="234"/>
      <c r="E297" s="234"/>
      <c r="F297" s="16"/>
      <c r="G297" s="17"/>
      <c r="H297" s="17"/>
      <c r="I297" s="627"/>
      <c r="J297" s="17"/>
      <c r="K297" s="17"/>
      <c r="L297" s="17"/>
    </row>
    <row r="298" spans="2:12">
      <c r="B298" s="232"/>
      <c r="C298" s="233"/>
      <c r="D298" s="234"/>
      <c r="E298" s="234"/>
      <c r="F298" s="16"/>
      <c r="G298" s="17"/>
      <c r="H298" s="17"/>
      <c r="I298" s="627"/>
      <c r="J298" s="17"/>
      <c r="K298" s="17"/>
      <c r="L298" s="17"/>
    </row>
    <row r="299" spans="2:12">
      <c r="B299" s="232"/>
      <c r="C299" s="233"/>
      <c r="D299" s="234"/>
      <c r="E299" s="234"/>
      <c r="F299" s="16"/>
      <c r="G299" s="17"/>
      <c r="H299" s="17"/>
      <c r="I299" s="627"/>
      <c r="J299" s="17"/>
      <c r="K299" s="17"/>
      <c r="L299" s="17"/>
    </row>
    <row r="300" spans="2:12">
      <c r="B300" s="232"/>
      <c r="C300" s="233"/>
      <c r="D300" s="234"/>
      <c r="E300" s="234"/>
      <c r="F300" s="16"/>
      <c r="G300" s="17"/>
      <c r="H300" s="17"/>
      <c r="I300" s="627"/>
      <c r="J300" s="17"/>
      <c r="K300" s="17"/>
      <c r="L300" s="17"/>
    </row>
    <row r="301" spans="2:12">
      <c r="B301" s="232"/>
      <c r="C301" s="233"/>
      <c r="D301" s="234"/>
      <c r="E301" s="234"/>
      <c r="F301" s="16"/>
      <c r="G301" s="17"/>
      <c r="H301" s="17"/>
      <c r="I301" s="627"/>
      <c r="J301" s="17"/>
      <c r="K301" s="17"/>
      <c r="L301" s="17"/>
    </row>
    <row r="302" spans="2:12">
      <c r="B302" s="232"/>
      <c r="C302" s="233"/>
      <c r="D302" s="234"/>
      <c r="E302" s="234"/>
      <c r="F302" s="16"/>
      <c r="G302" s="17"/>
      <c r="H302" s="17"/>
      <c r="I302" s="627"/>
      <c r="J302" s="17"/>
      <c r="K302" s="17"/>
      <c r="L302" s="17"/>
    </row>
    <row r="303" spans="2:12">
      <c r="B303" s="232"/>
      <c r="C303" s="233"/>
      <c r="D303" s="234"/>
      <c r="E303" s="234"/>
      <c r="F303" s="16"/>
      <c r="G303" s="17"/>
      <c r="H303" s="17"/>
      <c r="I303" s="627"/>
      <c r="J303" s="17"/>
      <c r="K303" s="17"/>
      <c r="L303" s="17"/>
    </row>
    <row r="304" spans="2:12">
      <c r="B304" s="232"/>
      <c r="C304" s="233"/>
      <c r="D304" s="234"/>
      <c r="E304" s="234"/>
      <c r="F304" s="16"/>
      <c r="G304" s="17"/>
      <c r="H304" s="17"/>
      <c r="I304" s="627"/>
      <c r="J304" s="17"/>
      <c r="K304" s="17"/>
      <c r="L304" s="17"/>
    </row>
    <row r="305" spans="2:12">
      <c r="B305" s="232"/>
      <c r="C305" s="233"/>
      <c r="D305" s="234"/>
      <c r="E305" s="234"/>
      <c r="F305" s="16"/>
      <c r="G305" s="17"/>
      <c r="H305" s="17"/>
      <c r="I305" s="627"/>
      <c r="J305" s="17"/>
      <c r="K305" s="17"/>
      <c r="L305" s="17"/>
    </row>
    <row r="306" spans="2:12">
      <c r="B306" s="232"/>
      <c r="C306" s="233"/>
      <c r="D306" s="234"/>
      <c r="E306" s="234"/>
      <c r="F306" s="16"/>
      <c r="G306" s="17"/>
      <c r="H306" s="17"/>
      <c r="I306" s="627"/>
      <c r="J306" s="17"/>
      <c r="K306" s="17"/>
      <c r="L306" s="17"/>
    </row>
    <row r="307" spans="2:12">
      <c r="B307" s="232"/>
      <c r="C307" s="233"/>
      <c r="D307" s="234"/>
      <c r="E307" s="234"/>
      <c r="F307" s="16"/>
      <c r="G307" s="17"/>
      <c r="H307" s="17"/>
      <c r="I307" s="627"/>
      <c r="J307" s="17"/>
      <c r="K307" s="17"/>
      <c r="L307" s="17"/>
    </row>
    <row r="308" spans="2:12">
      <c r="B308" s="232"/>
      <c r="C308" s="233"/>
      <c r="D308" s="234"/>
      <c r="E308" s="234"/>
      <c r="F308" s="16"/>
      <c r="G308" s="17"/>
      <c r="H308" s="17"/>
      <c r="I308" s="627"/>
      <c r="J308" s="17"/>
      <c r="K308" s="17"/>
      <c r="L308" s="17"/>
    </row>
    <row r="309" spans="2:12">
      <c r="B309" s="232"/>
      <c r="C309" s="233"/>
      <c r="D309" s="234"/>
      <c r="E309" s="234"/>
      <c r="F309" s="16"/>
      <c r="G309" s="17"/>
      <c r="H309" s="17"/>
      <c r="I309" s="627"/>
      <c r="J309" s="17"/>
      <c r="K309" s="17"/>
      <c r="L309" s="17"/>
    </row>
    <row r="310" spans="2:12">
      <c r="B310" s="232"/>
      <c r="C310" s="233"/>
      <c r="D310" s="234"/>
      <c r="E310" s="234"/>
      <c r="F310" s="16"/>
      <c r="G310" s="17"/>
      <c r="H310" s="17"/>
      <c r="I310" s="627"/>
      <c r="J310" s="17"/>
      <c r="K310" s="17"/>
      <c r="L310" s="17"/>
    </row>
    <row r="311" spans="2:12">
      <c r="B311" s="232"/>
      <c r="C311" s="233"/>
      <c r="D311" s="234"/>
      <c r="E311" s="234"/>
      <c r="F311" s="16"/>
      <c r="G311" s="17"/>
      <c r="H311" s="17"/>
      <c r="I311" s="627"/>
      <c r="J311" s="17"/>
      <c r="K311" s="17"/>
      <c r="L311" s="17"/>
    </row>
    <row r="312" spans="2:12">
      <c r="B312" s="232"/>
      <c r="C312" s="233"/>
      <c r="D312" s="234"/>
      <c r="E312" s="234"/>
      <c r="F312" s="16"/>
      <c r="G312" s="17"/>
      <c r="H312" s="17"/>
      <c r="I312" s="627"/>
      <c r="J312" s="17"/>
      <c r="K312" s="17"/>
      <c r="L312" s="17"/>
    </row>
    <row r="313" spans="2:12">
      <c r="B313" s="232"/>
      <c r="C313" s="233"/>
      <c r="D313" s="234"/>
      <c r="E313" s="234"/>
      <c r="F313" s="16"/>
      <c r="G313" s="17"/>
      <c r="H313" s="17"/>
      <c r="I313" s="627"/>
      <c r="J313" s="17"/>
      <c r="K313" s="17"/>
      <c r="L313" s="17"/>
    </row>
    <row r="314" spans="2:12">
      <c r="B314" s="232"/>
      <c r="C314" s="233"/>
      <c r="D314" s="234"/>
      <c r="E314" s="234"/>
      <c r="F314" s="16"/>
      <c r="G314" s="17"/>
      <c r="H314" s="17"/>
      <c r="I314" s="627"/>
      <c r="J314" s="17"/>
      <c r="K314" s="17"/>
      <c r="L314" s="17"/>
    </row>
    <row r="315" spans="2:12">
      <c r="B315" s="232"/>
      <c r="C315" s="233"/>
      <c r="D315" s="234"/>
      <c r="E315" s="234"/>
      <c r="F315" s="16"/>
      <c r="G315" s="17"/>
      <c r="H315" s="17"/>
      <c r="I315" s="627"/>
      <c r="J315" s="17"/>
      <c r="K315" s="17"/>
      <c r="L315" s="17"/>
    </row>
    <row r="316" spans="2:12">
      <c r="B316" s="232"/>
      <c r="C316" s="233"/>
      <c r="D316" s="234"/>
      <c r="E316" s="234"/>
      <c r="F316" s="16"/>
      <c r="G316" s="17"/>
      <c r="H316" s="17"/>
      <c r="I316" s="627"/>
      <c r="J316" s="17"/>
      <c r="K316" s="17"/>
      <c r="L316" s="17"/>
    </row>
    <row r="317" spans="2:12">
      <c r="B317" s="232"/>
      <c r="C317" s="233"/>
      <c r="D317" s="234"/>
      <c r="E317" s="234"/>
      <c r="F317" s="16"/>
      <c r="G317" s="17"/>
      <c r="H317" s="17"/>
      <c r="I317" s="627"/>
      <c r="J317" s="17"/>
      <c r="K317" s="17"/>
      <c r="L317" s="17"/>
    </row>
    <row r="318" spans="2:12">
      <c r="B318" s="232"/>
      <c r="C318" s="233"/>
      <c r="D318" s="234"/>
      <c r="E318" s="234"/>
      <c r="F318" s="16"/>
      <c r="G318" s="17"/>
      <c r="H318" s="17"/>
      <c r="I318" s="627"/>
      <c r="J318" s="17"/>
      <c r="K318" s="17"/>
      <c r="L318" s="17"/>
    </row>
    <row r="319" spans="2:12">
      <c r="B319" s="232"/>
      <c r="C319" s="233"/>
      <c r="D319" s="234"/>
      <c r="E319" s="234"/>
      <c r="F319" s="16"/>
      <c r="G319" s="17"/>
      <c r="H319" s="17"/>
      <c r="I319" s="627"/>
      <c r="J319" s="17"/>
      <c r="K319" s="17"/>
      <c r="L319" s="17"/>
    </row>
    <row r="320" spans="2:12">
      <c r="B320" s="232"/>
      <c r="C320" s="233"/>
      <c r="D320" s="234"/>
      <c r="E320" s="234"/>
      <c r="F320" s="16"/>
      <c r="G320" s="17"/>
      <c r="H320" s="17"/>
      <c r="I320" s="627"/>
      <c r="J320" s="17"/>
      <c r="K320" s="17"/>
      <c r="L320" s="17"/>
    </row>
    <row r="321" spans="2:12">
      <c r="B321" s="232"/>
      <c r="C321" s="233"/>
      <c r="D321" s="234"/>
      <c r="E321" s="234"/>
      <c r="F321" s="16"/>
      <c r="G321" s="17"/>
      <c r="H321" s="17"/>
      <c r="I321" s="627"/>
      <c r="J321" s="17"/>
      <c r="K321" s="17"/>
      <c r="L321" s="17"/>
    </row>
    <row r="322" spans="2:12">
      <c r="B322" s="232"/>
      <c r="C322" s="233"/>
      <c r="D322" s="234"/>
      <c r="E322" s="234"/>
      <c r="F322" s="16"/>
      <c r="G322" s="17"/>
      <c r="H322" s="17"/>
      <c r="I322" s="627"/>
      <c r="J322" s="17"/>
      <c r="K322" s="17"/>
      <c r="L322" s="17"/>
    </row>
    <row r="323" spans="2:12">
      <c r="B323" s="232"/>
      <c r="C323" s="233"/>
      <c r="D323" s="234"/>
      <c r="E323" s="234"/>
      <c r="F323" s="16"/>
      <c r="G323" s="17"/>
      <c r="H323" s="17"/>
      <c r="I323" s="627"/>
      <c r="J323" s="17"/>
      <c r="K323" s="17"/>
      <c r="L323" s="17"/>
    </row>
    <row r="324" spans="2:12">
      <c r="B324" s="232"/>
      <c r="C324" s="233"/>
      <c r="D324" s="234"/>
      <c r="E324" s="234"/>
      <c r="F324" s="16"/>
      <c r="G324" s="17"/>
      <c r="H324" s="17"/>
      <c r="I324" s="627"/>
      <c r="J324" s="17"/>
      <c r="K324" s="17"/>
      <c r="L324" s="17"/>
    </row>
    <row r="325" spans="2:12">
      <c r="B325" s="232"/>
      <c r="C325" s="233"/>
      <c r="D325" s="234"/>
      <c r="E325" s="234"/>
      <c r="F325" s="16"/>
      <c r="G325" s="17"/>
      <c r="H325" s="17"/>
      <c r="I325" s="627"/>
      <c r="J325" s="17"/>
      <c r="K325" s="17"/>
      <c r="L325" s="17"/>
    </row>
    <row r="326" spans="2:12">
      <c r="B326" s="232"/>
      <c r="C326" s="233"/>
      <c r="D326" s="234"/>
      <c r="E326" s="234"/>
      <c r="F326" s="16"/>
      <c r="G326" s="17"/>
      <c r="H326" s="17"/>
      <c r="I326" s="627"/>
      <c r="J326" s="17"/>
      <c r="K326" s="17"/>
      <c r="L326" s="17"/>
    </row>
    <row r="327" spans="2:12">
      <c r="B327" s="232"/>
      <c r="C327" s="233"/>
      <c r="D327" s="234"/>
      <c r="E327" s="234"/>
      <c r="F327" s="16"/>
      <c r="G327" s="17"/>
      <c r="H327" s="17"/>
      <c r="I327" s="627"/>
      <c r="J327" s="17"/>
      <c r="K327" s="17"/>
      <c r="L327" s="17"/>
    </row>
    <row r="328" spans="2:12">
      <c r="B328" s="232"/>
      <c r="C328" s="233"/>
      <c r="D328" s="234"/>
      <c r="E328" s="234"/>
      <c r="F328" s="16"/>
      <c r="G328" s="17"/>
      <c r="H328" s="17"/>
      <c r="I328" s="627"/>
      <c r="J328" s="17"/>
      <c r="K328" s="17"/>
      <c r="L328" s="17"/>
    </row>
    <row r="329" spans="2:12">
      <c r="B329" s="232"/>
      <c r="C329" s="233"/>
      <c r="D329" s="234"/>
      <c r="E329" s="234"/>
      <c r="F329" s="16"/>
      <c r="G329" s="17"/>
      <c r="H329" s="17"/>
      <c r="I329" s="627"/>
      <c r="J329" s="17"/>
      <c r="K329" s="17"/>
      <c r="L329" s="17"/>
    </row>
    <row r="330" spans="2:12">
      <c r="B330" s="232"/>
      <c r="C330" s="233"/>
      <c r="D330" s="234"/>
      <c r="E330" s="234"/>
      <c r="F330" s="16"/>
      <c r="G330" s="17"/>
      <c r="H330" s="17"/>
      <c r="I330" s="627"/>
      <c r="J330" s="17"/>
      <c r="K330" s="17"/>
      <c r="L330" s="17"/>
    </row>
    <row r="331" spans="2:12">
      <c r="B331" s="232"/>
      <c r="C331" s="233"/>
      <c r="D331" s="234"/>
      <c r="E331" s="234"/>
      <c r="F331" s="16"/>
      <c r="G331" s="17"/>
      <c r="H331" s="17"/>
      <c r="I331" s="627"/>
      <c r="J331" s="17"/>
      <c r="K331" s="17"/>
      <c r="L331" s="17"/>
    </row>
    <row r="332" spans="2:12">
      <c r="B332" s="232"/>
      <c r="C332" s="233"/>
      <c r="D332" s="234"/>
      <c r="E332" s="234"/>
      <c r="F332" s="16"/>
      <c r="G332" s="17"/>
      <c r="H332" s="17"/>
      <c r="I332" s="627"/>
      <c r="J332" s="17"/>
      <c r="K332" s="17"/>
      <c r="L332" s="17"/>
    </row>
    <row r="333" spans="2:12">
      <c r="B333" s="232"/>
      <c r="C333" s="233"/>
      <c r="D333" s="234"/>
      <c r="E333" s="234"/>
      <c r="F333" s="16"/>
      <c r="G333" s="17"/>
      <c r="H333" s="17"/>
      <c r="I333" s="627"/>
      <c r="J333" s="17"/>
      <c r="K333" s="17"/>
      <c r="L333" s="17"/>
    </row>
    <row r="334" spans="2:12">
      <c r="B334" s="232"/>
      <c r="C334" s="233"/>
      <c r="D334" s="234"/>
      <c r="E334" s="234"/>
      <c r="F334" s="16"/>
      <c r="G334" s="17"/>
      <c r="H334" s="17"/>
      <c r="I334" s="627"/>
      <c r="J334" s="17"/>
      <c r="K334" s="17"/>
      <c r="L334" s="17"/>
    </row>
    <row r="335" spans="2:12">
      <c r="B335" s="232"/>
      <c r="C335" s="233"/>
      <c r="D335" s="234"/>
      <c r="E335" s="234"/>
      <c r="F335" s="16"/>
      <c r="G335" s="17"/>
      <c r="H335" s="17"/>
      <c r="I335" s="627"/>
      <c r="J335" s="17"/>
      <c r="K335" s="17"/>
      <c r="L335" s="17"/>
    </row>
    <row r="336" spans="2:12">
      <c r="B336" s="232"/>
      <c r="C336" s="233"/>
      <c r="D336" s="234"/>
      <c r="E336" s="234"/>
      <c r="F336" s="16"/>
      <c r="G336" s="17"/>
      <c r="H336" s="17"/>
      <c r="I336" s="627"/>
      <c r="J336" s="17"/>
      <c r="K336" s="17"/>
      <c r="L336" s="17"/>
    </row>
    <row r="337" spans="2:12">
      <c r="B337" s="232"/>
      <c r="C337" s="233"/>
      <c r="D337" s="234"/>
      <c r="E337" s="234"/>
      <c r="F337" s="16"/>
      <c r="G337" s="17"/>
      <c r="H337" s="17"/>
      <c r="I337" s="627"/>
      <c r="J337" s="17"/>
      <c r="K337" s="17"/>
      <c r="L337" s="17"/>
    </row>
    <row r="338" spans="2:12">
      <c r="B338" s="232"/>
      <c r="C338" s="233"/>
      <c r="D338" s="234"/>
      <c r="E338" s="234"/>
      <c r="F338" s="16"/>
      <c r="G338" s="17"/>
      <c r="H338" s="17"/>
      <c r="I338" s="627"/>
      <c r="J338" s="17"/>
      <c r="K338" s="17"/>
      <c r="L338" s="17"/>
    </row>
    <row r="339" spans="2:12">
      <c r="B339" s="232"/>
      <c r="C339" s="233"/>
      <c r="D339" s="234"/>
      <c r="E339" s="234"/>
      <c r="F339" s="16"/>
      <c r="G339" s="17"/>
      <c r="H339" s="17"/>
      <c r="I339" s="627"/>
      <c r="J339" s="17"/>
      <c r="K339" s="17"/>
      <c r="L339" s="17"/>
    </row>
    <row r="340" spans="2:12">
      <c r="B340" s="232"/>
      <c r="C340" s="233"/>
      <c r="D340" s="234"/>
      <c r="E340" s="234"/>
      <c r="F340" s="16"/>
      <c r="G340" s="17"/>
      <c r="H340" s="17"/>
      <c r="I340" s="627"/>
      <c r="J340" s="17"/>
      <c r="K340" s="17"/>
      <c r="L340" s="17"/>
    </row>
    <row r="341" spans="2:12">
      <c r="B341" s="232"/>
      <c r="C341" s="233"/>
      <c r="D341" s="234"/>
      <c r="E341" s="234"/>
      <c r="F341" s="16"/>
      <c r="G341" s="17"/>
      <c r="H341" s="17"/>
      <c r="I341" s="627"/>
      <c r="J341" s="17"/>
      <c r="K341" s="17"/>
      <c r="L341" s="17"/>
    </row>
    <row r="342" spans="2:12">
      <c r="B342" s="232"/>
      <c r="C342" s="233"/>
      <c r="D342" s="234"/>
      <c r="E342" s="234"/>
      <c r="F342" s="16"/>
      <c r="G342" s="17"/>
      <c r="H342" s="17"/>
      <c r="I342" s="627"/>
      <c r="J342" s="17"/>
      <c r="K342" s="17"/>
      <c r="L342" s="17"/>
    </row>
    <row r="343" spans="2:12">
      <c r="B343" s="232"/>
      <c r="C343" s="233"/>
      <c r="D343" s="234"/>
      <c r="E343" s="234"/>
      <c r="F343" s="16"/>
      <c r="G343" s="17"/>
      <c r="H343" s="17"/>
      <c r="I343" s="627"/>
      <c r="J343" s="17"/>
      <c r="K343" s="17"/>
      <c r="L343" s="17"/>
    </row>
    <row r="344" spans="2:12">
      <c r="B344" s="232"/>
      <c r="C344" s="233"/>
      <c r="D344" s="234"/>
      <c r="E344" s="234"/>
      <c r="F344" s="16"/>
      <c r="G344" s="17"/>
      <c r="H344" s="17"/>
      <c r="I344" s="627"/>
      <c r="J344" s="17"/>
      <c r="K344" s="17"/>
      <c r="L344" s="17"/>
    </row>
    <row r="345" spans="2:12">
      <c r="B345" s="232"/>
      <c r="C345" s="233"/>
      <c r="D345" s="234"/>
      <c r="E345" s="234"/>
      <c r="F345" s="16"/>
      <c r="G345" s="17"/>
      <c r="H345" s="17"/>
      <c r="I345" s="627"/>
      <c r="J345" s="17"/>
      <c r="K345" s="17"/>
      <c r="L345" s="17"/>
    </row>
    <row r="346" spans="2:12">
      <c r="B346" s="232"/>
      <c r="C346" s="233"/>
      <c r="D346" s="234"/>
      <c r="E346" s="234"/>
      <c r="F346" s="16"/>
      <c r="G346" s="17"/>
      <c r="H346" s="17"/>
      <c r="I346" s="627"/>
      <c r="J346" s="17"/>
      <c r="K346" s="17"/>
      <c r="L346" s="17"/>
    </row>
    <row r="347" spans="2:12">
      <c r="B347" s="232"/>
      <c r="C347" s="233"/>
      <c r="D347" s="234"/>
      <c r="E347" s="234"/>
      <c r="F347" s="16"/>
      <c r="G347" s="17"/>
      <c r="H347" s="17"/>
      <c r="I347" s="627"/>
      <c r="J347" s="17"/>
      <c r="K347" s="17"/>
      <c r="L347" s="17"/>
    </row>
    <row r="348" spans="2:12">
      <c r="B348" s="232"/>
      <c r="C348" s="233"/>
      <c r="D348" s="234"/>
      <c r="E348" s="234"/>
      <c r="F348" s="16"/>
      <c r="G348" s="17"/>
      <c r="H348" s="17"/>
      <c r="I348" s="627"/>
      <c r="J348" s="17"/>
      <c r="K348" s="17"/>
      <c r="L348" s="17"/>
    </row>
    <row r="349" spans="2:12">
      <c r="B349" s="232"/>
      <c r="C349" s="233"/>
      <c r="D349" s="234"/>
      <c r="E349" s="234"/>
      <c r="F349" s="16"/>
      <c r="G349" s="17"/>
      <c r="H349" s="17"/>
      <c r="I349" s="627"/>
      <c r="J349" s="17"/>
      <c r="K349" s="17"/>
      <c r="L349" s="17"/>
    </row>
    <row r="350" spans="2:12">
      <c r="B350" s="232"/>
      <c r="C350" s="233"/>
      <c r="D350" s="234"/>
      <c r="E350" s="234"/>
      <c r="F350" s="16"/>
      <c r="G350" s="17"/>
      <c r="H350" s="17"/>
      <c r="I350" s="627"/>
      <c r="J350" s="17"/>
      <c r="K350" s="17"/>
      <c r="L350" s="17"/>
    </row>
    <row r="351" spans="2:12">
      <c r="B351" s="232"/>
      <c r="C351" s="233"/>
      <c r="D351" s="234"/>
      <c r="E351" s="234"/>
      <c r="F351" s="16"/>
      <c r="G351" s="17"/>
      <c r="H351" s="17"/>
      <c r="I351" s="627"/>
      <c r="J351" s="17"/>
      <c r="K351" s="17"/>
      <c r="L351" s="17"/>
    </row>
    <row r="352" spans="2:12">
      <c r="B352" s="232"/>
      <c r="C352" s="233"/>
      <c r="D352" s="234"/>
      <c r="E352" s="234"/>
      <c r="F352" s="16"/>
      <c r="G352" s="17"/>
      <c r="H352" s="17"/>
      <c r="I352" s="627"/>
      <c r="J352" s="17"/>
      <c r="K352" s="17"/>
      <c r="L352" s="17"/>
    </row>
    <row r="353" spans="2:12">
      <c r="B353" s="232"/>
      <c r="C353" s="233"/>
      <c r="D353" s="234"/>
      <c r="E353" s="234"/>
      <c r="F353" s="16"/>
      <c r="G353" s="17"/>
      <c r="H353" s="17"/>
      <c r="I353" s="627"/>
      <c r="J353" s="17"/>
      <c r="K353" s="17"/>
      <c r="L353" s="17"/>
    </row>
    <row r="354" spans="2:12">
      <c r="B354" s="232"/>
      <c r="C354" s="233"/>
      <c r="D354" s="234"/>
      <c r="E354" s="234"/>
      <c r="F354" s="16"/>
      <c r="G354" s="17"/>
      <c r="H354" s="17"/>
      <c r="I354" s="627"/>
      <c r="J354" s="17"/>
      <c r="K354" s="17"/>
      <c r="L354" s="17"/>
    </row>
    <row r="355" spans="2:12">
      <c r="B355" s="232"/>
      <c r="C355" s="233"/>
      <c r="D355" s="234"/>
      <c r="E355" s="234"/>
      <c r="F355" s="16"/>
      <c r="G355" s="17"/>
      <c r="H355" s="17"/>
      <c r="I355" s="627"/>
      <c r="J355" s="17"/>
      <c r="K355" s="17"/>
      <c r="L355" s="17"/>
    </row>
    <row r="356" spans="2:12">
      <c r="B356" s="232"/>
      <c r="C356" s="233"/>
      <c r="D356" s="234"/>
      <c r="E356" s="234"/>
      <c r="F356" s="16"/>
      <c r="G356" s="17"/>
      <c r="H356" s="17"/>
      <c r="I356" s="627"/>
      <c r="J356" s="17"/>
      <c r="K356" s="17"/>
      <c r="L356" s="17"/>
    </row>
    <row r="357" spans="2:12">
      <c r="B357" s="232"/>
      <c r="C357" s="233"/>
      <c r="D357" s="234"/>
      <c r="E357" s="234"/>
      <c r="F357" s="16"/>
      <c r="G357" s="17"/>
      <c r="H357" s="17"/>
      <c r="I357" s="627"/>
      <c r="J357" s="17"/>
      <c r="K357" s="17"/>
      <c r="L357" s="17"/>
    </row>
    <row r="358" spans="2:12">
      <c r="B358" s="232"/>
      <c r="C358" s="233"/>
      <c r="D358" s="234"/>
      <c r="E358" s="234"/>
      <c r="F358" s="16"/>
      <c r="G358" s="17"/>
      <c r="H358" s="17"/>
      <c r="I358" s="627"/>
      <c r="J358" s="17"/>
      <c r="K358" s="17"/>
      <c r="L358" s="17"/>
    </row>
    <row r="359" spans="2:12">
      <c r="B359" s="232"/>
      <c r="C359" s="233"/>
      <c r="D359" s="234"/>
      <c r="E359" s="234"/>
      <c r="F359" s="16"/>
      <c r="G359" s="17"/>
      <c r="H359" s="17"/>
      <c r="I359" s="627"/>
      <c r="J359" s="17"/>
      <c r="K359" s="17"/>
      <c r="L359" s="17"/>
    </row>
    <row r="360" spans="2:12">
      <c r="B360" s="232"/>
      <c r="C360" s="233"/>
      <c r="D360" s="234"/>
      <c r="E360" s="234"/>
      <c r="F360" s="16"/>
      <c r="G360" s="17"/>
      <c r="H360" s="17"/>
      <c r="I360" s="627"/>
      <c r="J360" s="17"/>
      <c r="K360" s="17"/>
      <c r="L360" s="17"/>
    </row>
    <row r="361" spans="2:12">
      <c r="B361" s="232"/>
      <c r="C361" s="233"/>
      <c r="D361" s="234"/>
      <c r="E361" s="234"/>
      <c r="F361" s="16"/>
      <c r="G361" s="17"/>
      <c r="H361" s="17"/>
      <c r="I361" s="627"/>
      <c r="J361" s="17"/>
      <c r="K361" s="17"/>
      <c r="L361" s="17"/>
    </row>
    <row r="362" spans="2:12">
      <c r="B362" s="232"/>
      <c r="C362" s="233"/>
      <c r="D362" s="234"/>
      <c r="E362" s="234"/>
      <c r="F362" s="16"/>
      <c r="G362" s="17"/>
      <c r="H362" s="17"/>
      <c r="I362" s="627"/>
      <c r="J362" s="17"/>
      <c r="K362" s="17"/>
      <c r="L362" s="17"/>
    </row>
    <row r="363" spans="2:12">
      <c r="B363" s="232"/>
      <c r="C363" s="233"/>
      <c r="D363" s="234"/>
      <c r="E363" s="234"/>
      <c r="F363" s="16"/>
      <c r="G363" s="17"/>
      <c r="H363" s="17"/>
      <c r="I363" s="627"/>
      <c r="J363" s="17"/>
      <c r="K363" s="17"/>
      <c r="L363" s="17"/>
    </row>
    <row r="364" spans="2:12">
      <c r="B364" s="232"/>
      <c r="C364" s="233"/>
      <c r="D364" s="234"/>
      <c r="E364" s="234"/>
      <c r="F364" s="16"/>
      <c r="G364" s="17"/>
      <c r="H364" s="17"/>
      <c r="I364" s="627"/>
      <c r="J364" s="17"/>
      <c r="K364" s="17"/>
      <c r="L364" s="17"/>
    </row>
    <row r="365" spans="2:12">
      <c r="B365" s="232"/>
      <c r="C365" s="233"/>
      <c r="D365" s="234"/>
      <c r="E365" s="234"/>
      <c r="F365" s="16"/>
      <c r="G365" s="17"/>
      <c r="H365" s="17"/>
      <c r="I365" s="627"/>
      <c r="J365" s="17"/>
      <c r="K365" s="17"/>
      <c r="L365" s="17"/>
    </row>
    <row r="366" spans="2:12">
      <c r="B366" s="232"/>
      <c r="C366" s="233"/>
      <c r="D366" s="234"/>
      <c r="E366" s="234"/>
      <c r="F366" s="16"/>
      <c r="G366" s="17"/>
      <c r="H366" s="17"/>
      <c r="I366" s="627"/>
      <c r="J366" s="17"/>
      <c r="K366" s="17"/>
      <c r="L366" s="17"/>
    </row>
    <row r="367" spans="2:12">
      <c r="B367" s="232"/>
      <c r="C367" s="233"/>
      <c r="D367" s="234"/>
      <c r="E367" s="234"/>
      <c r="F367" s="16"/>
      <c r="G367" s="17"/>
      <c r="H367" s="17"/>
      <c r="I367" s="627"/>
      <c r="J367" s="17"/>
      <c r="K367" s="17"/>
      <c r="L367" s="17"/>
    </row>
    <row r="368" spans="2:12">
      <c r="B368" s="232"/>
      <c r="C368" s="233"/>
      <c r="D368" s="234"/>
      <c r="E368" s="234"/>
      <c r="F368" s="16"/>
      <c r="G368" s="17"/>
      <c r="H368" s="17"/>
      <c r="I368" s="627"/>
      <c r="J368" s="17"/>
      <c r="K368" s="17"/>
      <c r="L368" s="17"/>
    </row>
    <row r="369" spans="2:12">
      <c r="B369" s="232"/>
      <c r="C369" s="233"/>
      <c r="D369" s="234"/>
      <c r="E369" s="234"/>
      <c r="F369" s="16"/>
      <c r="G369" s="17"/>
      <c r="H369" s="17"/>
      <c r="I369" s="627"/>
      <c r="J369" s="17"/>
      <c r="K369" s="17"/>
      <c r="L369" s="17"/>
    </row>
    <row r="370" spans="2:12">
      <c r="B370" s="232"/>
      <c r="C370" s="233"/>
      <c r="D370" s="234"/>
      <c r="E370" s="234"/>
      <c r="F370" s="16"/>
      <c r="G370" s="17"/>
      <c r="H370" s="17"/>
      <c r="I370" s="627"/>
      <c r="J370" s="17"/>
      <c r="K370" s="17"/>
      <c r="L370" s="17"/>
    </row>
    <row r="371" spans="2:12">
      <c r="B371" s="232"/>
      <c r="C371" s="233"/>
      <c r="D371" s="234"/>
      <c r="E371" s="234"/>
      <c r="F371" s="16"/>
      <c r="G371" s="17"/>
      <c r="H371" s="17"/>
      <c r="I371" s="627"/>
      <c r="J371" s="17"/>
      <c r="K371" s="17"/>
      <c r="L371" s="17"/>
    </row>
    <row r="372" spans="2:12">
      <c r="B372" s="232"/>
      <c r="C372" s="233"/>
      <c r="D372" s="234"/>
      <c r="E372" s="234"/>
      <c r="F372" s="16"/>
      <c r="G372" s="17"/>
      <c r="H372" s="17"/>
      <c r="I372" s="627"/>
      <c r="J372" s="17"/>
      <c r="K372" s="17"/>
      <c r="L372" s="17"/>
    </row>
    <row r="373" spans="2:12">
      <c r="B373" s="232"/>
      <c r="C373" s="233"/>
      <c r="D373" s="234"/>
      <c r="E373" s="234"/>
      <c r="F373" s="16"/>
      <c r="G373" s="17"/>
      <c r="H373" s="17"/>
      <c r="I373" s="627"/>
      <c r="J373" s="17"/>
      <c r="K373" s="17"/>
      <c r="L373" s="17"/>
    </row>
    <row r="374" spans="2:12">
      <c r="B374" s="232"/>
      <c r="C374" s="233"/>
      <c r="D374" s="234"/>
      <c r="E374" s="234"/>
      <c r="F374" s="16"/>
      <c r="G374" s="17"/>
      <c r="H374" s="17"/>
      <c r="I374" s="627"/>
      <c r="J374" s="17"/>
      <c r="K374" s="17"/>
      <c r="L374" s="17"/>
    </row>
    <row r="375" spans="2:12">
      <c r="B375" s="232"/>
      <c r="C375" s="233"/>
      <c r="D375" s="234"/>
      <c r="E375" s="234"/>
      <c r="F375" s="16"/>
      <c r="G375" s="17"/>
      <c r="H375" s="17"/>
      <c r="I375" s="627"/>
      <c r="J375" s="17"/>
      <c r="K375" s="17"/>
      <c r="L375" s="17"/>
    </row>
    <row r="376" spans="2:12">
      <c r="B376" s="232"/>
      <c r="C376" s="233"/>
      <c r="D376" s="234"/>
      <c r="E376" s="234"/>
      <c r="F376" s="16"/>
      <c r="G376" s="17"/>
      <c r="H376" s="17"/>
      <c r="I376" s="627"/>
      <c r="J376" s="17"/>
      <c r="K376" s="17"/>
      <c r="L376" s="17"/>
    </row>
    <row r="377" spans="2:12">
      <c r="B377" s="232"/>
      <c r="C377" s="233"/>
      <c r="D377" s="234"/>
      <c r="E377" s="234"/>
      <c r="F377" s="16"/>
      <c r="G377" s="17"/>
      <c r="H377" s="17"/>
      <c r="I377" s="627"/>
      <c r="J377" s="17"/>
      <c r="K377" s="17"/>
      <c r="L377" s="17"/>
    </row>
    <row r="378" spans="2:12">
      <c r="B378" s="232"/>
      <c r="C378" s="233"/>
      <c r="D378" s="234"/>
      <c r="E378" s="234"/>
      <c r="F378" s="16"/>
      <c r="G378" s="17"/>
      <c r="H378" s="17"/>
      <c r="I378" s="627"/>
      <c r="J378" s="17"/>
      <c r="K378" s="17"/>
      <c r="L378" s="17"/>
    </row>
    <row r="379" spans="2:12">
      <c r="B379" s="232"/>
      <c r="C379" s="233"/>
      <c r="D379" s="234"/>
      <c r="E379" s="234"/>
      <c r="F379" s="16"/>
      <c r="G379" s="17"/>
      <c r="H379" s="17"/>
      <c r="I379" s="627"/>
      <c r="J379" s="17"/>
      <c r="K379" s="17"/>
      <c r="L379" s="17"/>
    </row>
    <row r="380" spans="2:12">
      <c r="B380" s="232"/>
      <c r="C380" s="233"/>
      <c r="D380" s="234"/>
      <c r="E380" s="234"/>
      <c r="F380" s="16"/>
      <c r="G380" s="17"/>
      <c r="H380" s="17"/>
      <c r="I380" s="627"/>
      <c r="J380" s="17"/>
      <c r="K380" s="17"/>
      <c r="L380" s="17"/>
    </row>
    <row r="381" spans="2:12">
      <c r="B381" s="232"/>
      <c r="C381" s="233"/>
      <c r="D381" s="234"/>
      <c r="E381" s="234"/>
      <c r="F381" s="16"/>
      <c r="G381" s="17"/>
      <c r="H381" s="17"/>
      <c r="I381" s="627"/>
      <c r="J381" s="17"/>
      <c r="K381" s="17"/>
      <c r="L381" s="17"/>
    </row>
    <row r="382" spans="2:12">
      <c r="B382" s="232"/>
      <c r="C382" s="233"/>
      <c r="D382" s="234"/>
      <c r="E382" s="234"/>
      <c r="F382" s="16"/>
      <c r="G382" s="17"/>
      <c r="H382" s="17"/>
      <c r="I382" s="627"/>
      <c r="J382" s="17"/>
      <c r="K382" s="17"/>
      <c r="L382" s="17"/>
    </row>
    <row r="383" spans="2:12">
      <c r="B383" s="232"/>
      <c r="C383" s="233"/>
      <c r="D383" s="234"/>
      <c r="E383" s="234"/>
      <c r="F383" s="16"/>
      <c r="G383" s="17"/>
      <c r="H383" s="17"/>
      <c r="I383" s="627"/>
      <c r="J383" s="17"/>
      <c r="K383" s="17"/>
      <c r="L383" s="17"/>
    </row>
    <row r="384" spans="2:12">
      <c r="B384" s="232"/>
      <c r="C384" s="233"/>
      <c r="D384" s="234"/>
      <c r="E384" s="234"/>
      <c r="F384" s="16"/>
      <c r="G384" s="17"/>
      <c r="H384" s="17"/>
      <c r="I384" s="627"/>
      <c r="J384" s="17"/>
      <c r="K384" s="17"/>
      <c r="L384" s="17"/>
    </row>
    <row r="385" spans="2:12">
      <c r="B385" s="232"/>
      <c r="C385" s="233"/>
      <c r="D385" s="234"/>
      <c r="E385" s="234"/>
      <c r="F385" s="16"/>
      <c r="G385" s="17"/>
      <c r="H385" s="17"/>
      <c r="I385" s="627"/>
      <c r="J385" s="17"/>
      <c r="K385" s="17"/>
      <c r="L385" s="17"/>
    </row>
    <row r="386" spans="2:12">
      <c r="B386" s="232"/>
      <c r="C386" s="233"/>
      <c r="D386" s="234"/>
      <c r="E386" s="234"/>
      <c r="F386" s="16"/>
      <c r="G386" s="17"/>
      <c r="H386" s="17"/>
      <c r="I386" s="627"/>
      <c r="J386" s="17"/>
      <c r="K386" s="17"/>
      <c r="L386" s="17"/>
    </row>
    <row r="387" spans="2:12">
      <c r="B387" s="232"/>
      <c r="C387" s="233"/>
      <c r="D387" s="234"/>
      <c r="E387" s="234"/>
      <c r="F387" s="16"/>
      <c r="G387" s="17"/>
      <c r="H387" s="17"/>
      <c r="I387" s="627"/>
      <c r="J387" s="17"/>
      <c r="K387" s="17"/>
      <c r="L387" s="17"/>
    </row>
    <row r="388" spans="2:12">
      <c r="B388" s="232"/>
      <c r="C388" s="233"/>
      <c r="D388" s="234"/>
      <c r="E388" s="234"/>
      <c r="F388" s="16"/>
      <c r="G388" s="17"/>
      <c r="H388" s="17"/>
      <c r="I388" s="627"/>
      <c r="J388" s="17"/>
      <c r="K388" s="17"/>
      <c r="L388" s="17"/>
    </row>
    <row r="389" spans="2:12">
      <c r="B389" s="232"/>
      <c r="C389" s="233"/>
      <c r="D389" s="234"/>
      <c r="E389" s="234"/>
      <c r="F389" s="16"/>
      <c r="G389" s="17"/>
      <c r="H389" s="17"/>
      <c r="I389" s="627"/>
      <c r="J389" s="17"/>
      <c r="K389" s="17"/>
      <c r="L389" s="17"/>
    </row>
    <row r="390" spans="2:12">
      <c r="B390" s="232"/>
      <c r="C390" s="233"/>
      <c r="D390" s="234"/>
      <c r="E390" s="234"/>
      <c r="F390" s="16"/>
      <c r="G390" s="17"/>
      <c r="H390" s="17"/>
      <c r="I390" s="627"/>
      <c r="J390" s="17"/>
      <c r="K390" s="17"/>
      <c r="L390" s="17"/>
    </row>
    <row r="391" spans="2:12">
      <c r="B391" s="232"/>
      <c r="C391" s="233"/>
      <c r="D391" s="234"/>
      <c r="E391" s="234"/>
      <c r="F391" s="16"/>
      <c r="G391" s="17"/>
      <c r="H391" s="17"/>
      <c r="I391" s="627"/>
      <c r="J391" s="17"/>
      <c r="K391" s="17"/>
      <c r="L391" s="17"/>
    </row>
    <row r="392" spans="2:12">
      <c r="B392" s="232"/>
      <c r="C392" s="233"/>
      <c r="D392" s="234"/>
      <c r="E392" s="234"/>
      <c r="F392" s="16"/>
      <c r="G392" s="17"/>
      <c r="H392" s="17"/>
      <c r="I392" s="627"/>
      <c r="J392" s="17"/>
      <c r="K392" s="17"/>
      <c r="L392" s="17"/>
    </row>
    <row r="393" spans="2:12">
      <c r="B393" s="232"/>
      <c r="C393" s="233"/>
      <c r="D393" s="234"/>
      <c r="E393" s="234"/>
      <c r="F393" s="16"/>
      <c r="G393" s="17"/>
      <c r="H393" s="17"/>
      <c r="I393" s="627"/>
      <c r="J393" s="17"/>
      <c r="K393" s="17"/>
      <c r="L393" s="17"/>
    </row>
    <row r="394" spans="2:12">
      <c r="B394" s="232"/>
      <c r="C394" s="233"/>
      <c r="D394" s="234"/>
      <c r="E394" s="234"/>
      <c r="F394" s="16"/>
      <c r="G394" s="17"/>
      <c r="H394" s="17"/>
      <c r="I394" s="627"/>
      <c r="J394" s="17"/>
      <c r="K394" s="17"/>
      <c r="L394" s="17"/>
    </row>
    <row r="395" spans="2:12">
      <c r="B395" s="232"/>
      <c r="C395" s="233"/>
      <c r="D395" s="234"/>
      <c r="E395" s="234"/>
      <c r="F395" s="16"/>
      <c r="G395" s="17"/>
      <c r="H395" s="17"/>
      <c r="I395" s="627"/>
      <c r="J395" s="17"/>
      <c r="K395" s="17"/>
      <c r="L395" s="17"/>
    </row>
    <row r="396" spans="2:12">
      <c r="B396" s="232"/>
      <c r="C396" s="233"/>
      <c r="D396" s="234"/>
      <c r="E396" s="234"/>
      <c r="F396" s="16"/>
      <c r="G396" s="17"/>
      <c r="H396" s="17"/>
      <c r="I396" s="627"/>
      <c r="J396" s="17"/>
      <c r="K396" s="17"/>
      <c r="L396" s="17"/>
    </row>
    <row r="397" spans="2:12">
      <c r="B397" s="232"/>
      <c r="C397" s="233"/>
      <c r="D397" s="234"/>
      <c r="E397" s="234"/>
      <c r="F397" s="16"/>
      <c r="G397" s="17"/>
      <c r="H397" s="17"/>
      <c r="I397" s="627"/>
      <c r="J397" s="17"/>
      <c r="K397" s="17"/>
      <c r="L397" s="17"/>
    </row>
    <row r="398" spans="2:12">
      <c r="B398" s="232"/>
      <c r="C398" s="233"/>
      <c r="D398" s="234"/>
      <c r="E398" s="234"/>
      <c r="F398" s="16"/>
      <c r="G398" s="17"/>
      <c r="H398" s="17"/>
      <c r="I398" s="627"/>
      <c r="J398" s="17"/>
      <c r="K398" s="17"/>
      <c r="L398" s="17"/>
    </row>
    <row r="399" spans="2:12">
      <c r="B399" s="232"/>
      <c r="C399" s="233"/>
      <c r="D399" s="234"/>
      <c r="E399" s="234"/>
      <c r="F399" s="16"/>
      <c r="G399" s="17"/>
      <c r="H399" s="17"/>
      <c r="I399" s="627"/>
      <c r="J399" s="17"/>
      <c r="K399" s="17"/>
      <c r="L399" s="17"/>
    </row>
    <row r="400" spans="2:12">
      <c r="B400" s="232"/>
      <c r="C400" s="233"/>
      <c r="D400" s="234"/>
      <c r="E400" s="234"/>
      <c r="F400" s="16"/>
      <c r="G400" s="17"/>
      <c r="H400" s="17"/>
      <c r="I400" s="627"/>
      <c r="J400" s="17"/>
      <c r="K400" s="17"/>
      <c r="L400" s="17"/>
    </row>
    <row r="401" spans="2:12">
      <c r="B401" s="232"/>
      <c r="C401" s="233"/>
      <c r="D401" s="234"/>
      <c r="E401" s="234"/>
      <c r="F401" s="16"/>
      <c r="G401" s="17"/>
      <c r="H401" s="17"/>
      <c r="I401" s="627"/>
      <c r="J401" s="17"/>
      <c r="K401" s="17"/>
      <c r="L401" s="17"/>
    </row>
    <row r="402" spans="2:12">
      <c r="B402" s="232"/>
      <c r="C402" s="233"/>
      <c r="D402" s="234"/>
      <c r="E402" s="234"/>
      <c r="F402" s="16"/>
      <c r="G402" s="17"/>
      <c r="H402" s="17"/>
      <c r="I402" s="627"/>
      <c r="J402" s="17"/>
      <c r="K402" s="17"/>
      <c r="L402" s="17"/>
    </row>
    <row r="403" spans="2:12">
      <c r="B403" s="232"/>
      <c r="C403" s="233"/>
      <c r="D403" s="234"/>
      <c r="E403" s="234"/>
      <c r="F403" s="16"/>
      <c r="G403" s="17"/>
      <c r="H403" s="17"/>
      <c r="I403" s="627"/>
      <c r="J403" s="17"/>
      <c r="K403" s="17"/>
      <c r="L403" s="17"/>
    </row>
    <row r="404" spans="2:12">
      <c r="B404" s="232"/>
      <c r="C404" s="233"/>
      <c r="D404" s="234"/>
      <c r="E404" s="234"/>
      <c r="F404" s="16"/>
      <c r="G404" s="17"/>
      <c r="H404" s="17"/>
      <c r="I404" s="627"/>
      <c r="J404" s="17"/>
      <c r="K404" s="17"/>
      <c r="L404" s="17"/>
    </row>
    <row r="405" spans="2:12">
      <c r="B405" s="232"/>
      <c r="C405" s="233"/>
      <c r="D405" s="234"/>
      <c r="E405" s="234"/>
      <c r="F405" s="16"/>
      <c r="G405" s="17"/>
      <c r="H405" s="17"/>
      <c r="I405" s="627"/>
      <c r="J405" s="17"/>
      <c r="K405" s="17"/>
      <c r="L405" s="17"/>
    </row>
    <row r="406" spans="2:12">
      <c r="B406" s="232"/>
      <c r="C406" s="233"/>
      <c r="D406" s="234"/>
      <c r="E406" s="234"/>
      <c r="F406" s="16"/>
      <c r="G406" s="17"/>
      <c r="H406" s="17"/>
      <c r="I406" s="627"/>
      <c r="J406" s="17"/>
      <c r="K406" s="17"/>
      <c r="L406" s="17"/>
    </row>
    <row r="407" spans="2:12">
      <c r="B407" s="232"/>
      <c r="C407" s="233"/>
      <c r="D407" s="234"/>
      <c r="E407" s="234"/>
      <c r="F407" s="16"/>
      <c r="G407" s="17"/>
      <c r="H407" s="17"/>
      <c r="I407" s="627"/>
      <c r="J407" s="17"/>
      <c r="K407" s="17"/>
      <c r="L407" s="17"/>
    </row>
    <row r="408" spans="2:12">
      <c r="B408" s="232"/>
      <c r="C408" s="233"/>
      <c r="D408" s="234"/>
      <c r="E408" s="234"/>
      <c r="F408" s="16"/>
      <c r="G408" s="17"/>
      <c r="H408" s="17"/>
      <c r="I408" s="627"/>
      <c r="J408" s="17"/>
      <c r="K408" s="17"/>
      <c r="L408" s="17"/>
    </row>
    <row r="409" spans="2:12">
      <c r="B409" s="232"/>
      <c r="C409" s="233"/>
      <c r="D409" s="234"/>
      <c r="E409" s="234"/>
      <c r="F409" s="16"/>
      <c r="G409" s="17"/>
      <c r="H409" s="17"/>
      <c r="I409" s="627"/>
      <c r="J409" s="17"/>
      <c r="K409" s="17"/>
      <c r="L409" s="17"/>
    </row>
    <row r="410" spans="2:12">
      <c r="B410" s="232"/>
      <c r="C410" s="233"/>
      <c r="D410" s="234"/>
      <c r="E410" s="234"/>
      <c r="F410" s="16"/>
      <c r="G410" s="17"/>
      <c r="H410" s="17"/>
      <c r="I410" s="627"/>
      <c r="J410" s="17"/>
      <c r="K410" s="17"/>
      <c r="L410" s="17"/>
    </row>
    <row r="411" spans="2:12">
      <c r="B411" s="232"/>
      <c r="C411" s="233"/>
      <c r="D411" s="234"/>
      <c r="E411" s="234"/>
      <c r="F411" s="16"/>
      <c r="G411" s="17"/>
      <c r="H411" s="17"/>
      <c r="I411" s="627"/>
      <c r="J411" s="17"/>
      <c r="K411" s="17"/>
      <c r="L411" s="17"/>
    </row>
    <row r="412" spans="2:12">
      <c r="B412" s="232"/>
      <c r="C412" s="233"/>
      <c r="D412" s="234"/>
      <c r="E412" s="234"/>
      <c r="F412" s="16"/>
      <c r="G412" s="17"/>
      <c r="H412" s="17"/>
      <c r="I412" s="627"/>
      <c r="J412" s="17"/>
      <c r="K412" s="17"/>
      <c r="L412" s="17"/>
    </row>
    <row r="413" spans="2:12">
      <c r="B413" s="232"/>
      <c r="C413" s="233"/>
      <c r="D413" s="234"/>
      <c r="E413" s="234"/>
      <c r="F413" s="16"/>
      <c r="G413" s="17"/>
      <c r="H413" s="17"/>
      <c r="I413" s="627"/>
      <c r="J413" s="17"/>
      <c r="K413" s="17"/>
      <c r="L413" s="17"/>
    </row>
    <row r="414" spans="2:12">
      <c r="B414" s="232"/>
      <c r="C414" s="233"/>
      <c r="D414" s="234"/>
      <c r="E414" s="234"/>
      <c r="F414" s="16"/>
      <c r="G414" s="17"/>
      <c r="H414" s="17"/>
      <c r="I414" s="627"/>
      <c r="J414" s="17"/>
      <c r="K414" s="17"/>
      <c r="L414" s="17"/>
    </row>
    <row r="415" spans="2:12">
      <c r="B415" s="232"/>
      <c r="C415" s="233"/>
      <c r="D415" s="234"/>
      <c r="E415" s="234"/>
      <c r="F415" s="16"/>
      <c r="G415" s="17"/>
      <c r="H415" s="17"/>
      <c r="I415" s="627"/>
      <c r="J415" s="17"/>
      <c r="K415" s="17"/>
      <c r="L415" s="17"/>
    </row>
    <row r="416" spans="2:12">
      <c r="B416" s="232"/>
      <c r="C416" s="233"/>
      <c r="D416" s="234"/>
      <c r="E416" s="234"/>
      <c r="F416" s="16"/>
      <c r="G416" s="17"/>
      <c r="H416" s="17"/>
      <c r="I416" s="627"/>
      <c r="J416" s="17"/>
      <c r="K416" s="17"/>
      <c r="L416" s="17"/>
    </row>
    <row r="417" spans="2:12">
      <c r="B417" s="232"/>
      <c r="C417" s="233"/>
      <c r="D417" s="234"/>
      <c r="E417" s="234"/>
      <c r="F417" s="16"/>
      <c r="G417" s="17"/>
      <c r="H417" s="17"/>
      <c r="I417" s="627"/>
      <c r="J417" s="17"/>
      <c r="K417" s="17"/>
      <c r="L417" s="17"/>
    </row>
    <row r="418" spans="2:12">
      <c r="B418" s="232"/>
      <c r="C418" s="233"/>
      <c r="D418" s="234"/>
      <c r="E418" s="234"/>
      <c r="F418" s="16"/>
      <c r="G418" s="17"/>
      <c r="H418" s="17"/>
      <c r="I418" s="627"/>
      <c r="J418" s="17"/>
      <c r="K418" s="17"/>
      <c r="L418" s="17"/>
    </row>
    <row r="419" spans="2:12">
      <c r="B419" s="232"/>
      <c r="C419" s="233"/>
      <c r="D419" s="234"/>
      <c r="E419" s="234"/>
      <c r="F419" s="16"/>
      <c r="G419" s="17"/>
      <c r="H419" s="17"/>
      <c r="I419" s="627"/>
      <c r="J419" s="17"/>
      <c r="K419" s="17"/>
      <c r="L419" s="17"/>
    </row>
    <row r="420" spans="2:12">
      <c r="B420" s="232"/>
      <c r="C420" s="233"/>
      <c r="D420" s="234"/>
      <c r="E420" s="234"/>
      <c r="F420" s="16"/>
      <c r="G420" s="17"/>
      <c r="H420" s="17"/>
      <c r="I420" s="627"/>
      <c r="J420" s="17"/>
      <c r="K420" s="17"/>
      <c r="L420" s="17"/>
    </row>
    <row r="421" spans="2:12">
      <c r="B421" s="232"/>
      <c r="C421" s="233"/>
      <c r="D421" s="234"/>
      <c r="E421" s="234"/>
      <c r="F421" s="16"/>
      <c r="G421" s="17"/>
      <c r="H421" s="17"/>
      <c r="I421" s="627"/>
      <c r="J421" s="17"/>
      <c r="K421" s="17"/>
      <c r="L421" s="17"/>
    </row>
    <row r="422" spans="2:12">
      <c r="B422" s="232"/>
      <c r="C422" s="233"/>
      <c r="D422" s="234"/>
      <c r="E422" s="234"/>
      <c r="F422" s="16"/>
      <c r="G422" s="17"/>
      <c r="H422" s="17"/>
      <c r="I422" s="627"/>
      <c r="J422" s="17"/>
      <c r="K422" s="17"/>
      <c r="L422" s="17"/>
    </row>
    <row r="423" spans="2:12">
      <c r="B423" s="232"/>
      <c r="C423" s="233"/>
      <c r="D423" s="234"/>
      <c r="E423" s="234"/>
      <c r="F423" s="16"/>
      <c r="G423" s="17"/>
      <c r="H423" s="17"/>
      <c r="I423" s="627"/>
      <c r="J423" s="17"/>
      <c r="K423" s="17"/>
      <c r="L423" s="17"/>
    </row>
    <row r="424" spans="2:12">
      <c r="B424" s="232"/>
      <c r="C424" s="233"/>
      <c r="D424" s="234"/>
      <c r="E424" s="234"/>
      <c r="F424" s="16"/>
      <c r="G424" s="17"/>
      <c r="H424" s="17"/>
      <c r="I424" s="627"/>
      <c r="J424" s="17"/>
      <c r="K424" s="17"/>
      <c r="L424" s="17"/>
    </row>
    <row r="425" spans="2:12">
      <c r="B425" s="232"/>
      <c r="C425" s="233"/>
      <c r="D425" s="234"/>
      <c r="E425" s="234"/>
      <c r="F425" s="16"/>
      <c r="G425" s="17"/>
      <c r="H425" s="17"/>
      <c r="I425" s="627"/>
      <c r="J425" s="17"/>
      <c r="K425" s="17"/>
      <c r="L425" s="17"/>
    </row>
    <row r="426" spans="2:12">
      <c r="B426" s="232"/>
      <c r="C426" s="233"/>
      <c r="D426" s="234"/>
      <c r="E426" s="234"/>
      <c r="F426" s="16"/>
      <c r="G426" s="17"/>
      <c r="H426" s="17"/>
      <c r="I426" s="627"/>
      <c r="J426" s="17"/>
      <c r="K426" s="17"/>
      <c r="L426" s="17"/>
    </row>
    <row r="427" spans="2:12">
      <c r="B427" s="232"/>
      <c r="C427" s="233"/>
      <c r="D427" s="234"/>
      <c r="E427" s="234"/>
      <c r="F427" s="16"/>
      <c r="G427" s="17"/>
      <c r="H427" s="17"/>
      <c r="I427" s="627"/>
      <c r="J427" s="17"/>
      <c r="K427" s="17"/>
      <c r="L427" s="17"/>
    </row>
    <row r="428" spans="2:12">
      <c r="B428" s="232"/>
      <c r="C428" s="233"/>
      <c r="D428" s="234"/>
      <c r="E428" s="234"/>
      <c r="F428" s="16"/>
      <c r="G428" s="17"/>
      <c r="H428" s="17"/>
      <c r="I428" s="627"/>
      <c r="J428" s="17"/>
      <c r="K428" s="17"/>
      <c r="L428" s="17"/>
    </row>
    <row r="429" spans="2:12">
      <c r="B429" s="232"/>
      <c r="C429" s="233"/>
      <c r="D429" s="234"/>
      <c r="E429" s="234"/>
      <c r="F429" s="16"/>
      <c r="G429" s="17"/>
      <c r="H429" s="17"/>
      <c r="I429" s="627"/>
      <c r="J429" s="17"/>
      <c r="K429" s="17"/>
      <c r="L429" s="17"/>
    </row>
    <row r="430" spans="2:12">
      <c r="B430" s="232"/>
      <c r="C430" s="233"/>
      <c r="D430" s="234"/>
      <c r="E430" s="234"/>
      <c r="F430" s="16"/>
      <c r="G430" s="17"/>
      <c r="H430" s="17"/>
      <c r="I430" s="627"/>
      <c r="J430" s="17"/>
      <c r="K430" s="17"/>
      <c r="L430" s="17"/>
    </row>
    <row r="431" spans="2:12">
      <c r="B431" s="232"/>
      <c r="C431" s="233"/>
      <c r="D431" s="234"/>
      <c r="E431" s="234"/>
      <c r="F431" s="16"/>
      <c r="G431" s="17"/>
      <c r="H431" s="17"/>
      <c r="I431" s="627"/>
      <c r="J431" s="17"/>
      <c r="K431" s="17"/>
      <c r="L431" s="17"/>
    </row>
    <row r="432" spans="2:12">
      <c r="B432" s="232"/>
      <c r="C432" s="233"/>
      <c r="D432" s="234"/>
      <c r="E432" s="234"/>
      <c r="F432" s="16"/>
      <c r="G432" s="17"/>
      <c r="H432" s="17"/>
      <c r="I432" s="627"/>
      <c r="J432" s="17"/>
      <c r="K432" s="17"/>
      <c r="L432" s="17"/>
    </row>
    <row r="433" spans="2:12">
      <c r="B433" s="232"/>
      <c r="C433" s="233"/>
      <c r="D433" s="234"/>
      <c r="E433" s="234"/>
      <c r="F433" s="16"/>
      <c r="G433" s="17"/>
      <c r="H433" s="17"/>
      <c r="I433" s="627"/>
      <c r="J433" s="17"/>
      <c r="K433" s="17"/>
      <c r="L433" s="17"/>
    </row>
    <row r="434" spans="2:12">
      <c r="B434" s="232"/>
      <c r="C434" s="233"/>
      <c r="D434" s="234"/>
      <c r="E434" s="234"/>
      <c r="F434" s="16"/>
      <c r="G434" s="17"/>
      <c r="H434" s="17"/>
      <c r="I434" s="627"/>
      <c r="J434" s="17"/>
      <c r="K434" s="17"/>
      <c r="L434" s="17"/>
    </row>
    <row r="435" spans="2:12">
      <c r="B435" s="232"/>
      <c r="C435" s="233"/>
      <c r="D435" s="234"/>
      <c r="E435" s="234"/>
      <c r="F435" s="16"/>
      <c r="G435" s="17"/>
      <c r="H435" s="17"/>
      <c r="I435" s="627"/>
      <c r="J435" s="17"/>
      <c r="K435" s="17"/>
      <c r="L435" s="17"/>
    </row>
    <row r="436" spans="2:12">
      <c r="B436" s="232"/>
      <c r="C436" s="233"/>
      <c r="D436" s="234"/>
      <c r="E436" s="234"/>
      <c r="F436" s="16"/>
      <c r="G436" s="17"/>
      <c r="H436" s="17"/>
      <c r="I436" s="627"/>
      <c r="J436" s="17"/>
      <c r="K436" s="17"/>
      <c r="L436" s="17"/>
    </row>
    <row r="437" spans="2:12">
      <c r="B437" s="232"/>
      <c r="C437" s="233"/>
      <c r="D437" s="234"/>
      <c r="E437" s="234"/>
      <c r="F437" s="16"/>
      <c r="G437" s="17"/>
      <c r="H437" s="17"/>
      <c r="I437" s="627"/>
      <c r="J437" s="17"/>
      <c r="K437" s="17"/>
      <c r="L437" s="17"/>
    </row>
    <row r="438" spans="2:12">
      <c r="B438" s="232"/>
      <c r="C438" s="233"/>
      <c r="D438" s="234"/>
      <c r="E438" s="234"/>
      <c r="F438" s="16"/>
      <c r="G438" s="17"/>
      <c r="H438" s="17"/>
      <c r="I438" s="627"/>
      <c r="J438" s="17"/>
      <c r="K438" s="17"/>
      <c r="L438" s="17"/>
    </row>
    <row r="439" spans="2:12">
      <c r="B439" s="232"/>
      <c r="C439" s="233"/>
      <c r="D439" s="234"/>
      <c r="E439" s="234"/>
      <c r="F439" s="16"/>
      <c r="G439" s="17"/>
      <c r="H439" s="17"/>
      <c r="I439" s="627"/>
      <c r="J439" s="17"/>
      <c r="K439" s="17"/>
      <c r="L439" s="17"/>
    </row>
    <row r="440" spans="2:12">
      <c r="B440" s="232"/>
      <c r="C440" s="233"/>
      <c r="D440" s="234"/>
      <c r="E440" s="234"/>
      <c r="F440" s="16"/>
      <c r="G440" s="17"/>
      <c r="H440" s="17"/>
      <c r="I440" s="627"/>
      <c r="J440" s="17"/>
      <c r="K440" s="17"/>
      <c r="L440" s="17"/>
    </row>
    <row r="441" spans="2:12">
      <c r="B441" s="232"/>
      <c r="C441" s="233"/>
      <c r="D441" s="234"/>
      <c r="E441" s="234"/>
      <c r="F441" s="16"/>
      <c r="G441" s="17"/>
      <c r="H441" s="17"/>
      <c r="I441" s="627"/>
      <c r="J441" s="17"/>
      <c r="K441" s="17"/>
      <c r="L441" s="17"/>
    </row>
    <row r="442" spans="2:12">
      <c r="B442" s="232"/>
      <c r="C442" s="233"/>
      <c r="D442" s="234"/>
      <c r="E442" s="234"/>
      <c r="F442" s="16"/>
      <c r="G442" s="17"/>
      <c r="H442" s="17"/>
      <c r="I442" s="627"/>
      <c r="J442" s="17"/>
      <c r="K442" s="17"/>
      <c r="L442" s="17"/>
    </row>
    <row r="443" spans="2:12">
      <c r="B443" s="232"/>
      <c r="C443" s="233"/>
      <c r="D443" s="234"/>
      <c r="E443" s="234"/>
      <c r="F443" s="16"/>
      <c r="G443" s="17"/>
      <c r="H443" s="17"/>
      <c r="I443" s="627"/>
      <c r="J443" s="17"/>
      <c r="K443" s="17"/>
      <c r="L443" s="17"/>
    </row>
    <row r="444" spans="2:12">
      <c r="B444" s="232"/>
      <c r="C444" s="233"/>
      <c r="D444" s="234"/>
      <c r="E444" s="234"/>
      <c r="F444" s="16"/>
      <c r="G444" s="17"/>
      <c r="H444" s="17"/>
      <c r="I444" s="627"/>
      <c r="J444" s="17"/>
      <c r="K444" s="17"/>
      <c r="L444" s="17"/>
    </row>
    <row r="445" spans="2:12">
      <c r="B445" s="232"/>
      <c r="C445" s="233"/>
      <c r="D445" s="234"/>
      <c r="E445" s="234"/>
      <c r="F445" s="16"/>
      <c r="G445" s="17"/>
      <c r="H445" s="17"/>
      <c r="I445" s="627"/>
      <c r="J445" s="17"/>
      <c r="K445" s="17"/>
      <c r="L445" s="17"/>
    </row>
    <row r="446" spans="2:12">
      <c r="B446" s="232"/>
      <c r="C446" s="233"/>
      <c r="D446" s="234"/>
      <c r="E446" s="234"/>
      <c r="F446" s="16"/>
      <c r="G446" s="17"/>
      <c r="H446" s="17"/>
      <c r="I446" s="627"/>
      <c r="J446" s="17"/>
      <c r="K446" s="17"/>
      <c r="L446" s="17"/>
    </row>
    <row r="447" spans="2:12">
      <c r="B447" s="232"/>
      <c r="C447" s="233"/>
      <c r="D447" s="234"/>
      <c r="E447" s="234"/>
      <c r="F447" s="16"/>
      <c r="G447" s="17"/>
      <c r="H447" s="17"/>
      <c r="I447" s="627"/>
      <c r="J447" s="17"/>
      <c r="K447" s="17"/>
      <c r="L447" s="17"/>
    </row>
    <row r="448" spans="2:12">
      <c r="B448" s="232"/>
      <c r="C448" s="233"/>
      <c r="D448" s="234"/>
      <c r="E448" s="234"/>
      <c r="F448" s="16"/>
      <c r="G448" s="17"/>
      <c r="H448" s="17"/>
      <c r="I448" s="627"/>
      <c r="J448" s="17"/>
      <c r="K448" s="17"/>
      <c r="L448" s="17"/>
    </row>
    <row r="449" spans="2:12">
      <c r="B449" s="232"/>
      <c r="C449" s="233"/>
      <c r="D449" s="234"/>
      <c r="E449" s="234"/>
      <c r="F449" s="16"/>
      <c r="G449" s="17"/>
      <c r="H449" s="17"/>
      <c r="I449" s="627"/>
      <c r="J449" s="17"/>
      <c r="K449" s="17"/>
      <c r="L449" s="17"/>
    </row>
    <row r="450" spans="2:12">
      <c r="B450" s="232"/>
      <c r="C450" s="233"/>
      <c r="D450" s="234"/>
      <c r="E450" s="234"/>
      <c r="F450" s="16"/>
      <c r="G450" s="17"/>
      <c r="H450" s="17"/>
      <c r="I450" s="627"/>
      <c r="J450" s="17"/>
      <c r="K450" s="17"/>
      <c r="L450" s="17"/>
    </row>
    <row r="451" spans="2:12">
      <c r="B451" s="232"/>
      <c r="C451" s="233"/>
      <c r="D451" s="234"/>
      <c r="E451" s="234"/>
      <c r="F451" s="16"/>
      <c r="G451" s="17"/>
      <c r="H451" s="17"/>
      <c r="I451" s="627"/>
      <c r="J451" s="17"/>
      <c r="K451" s="17"/>
      <c r="L451" s="17"/>
    </row>
    <row r="452" spans="2:12">
      <c r="B452" s="232"/>
      <c r="C452" s="233"/>
      <c r="D452" s="234"/>
      <c r="E452" s="234"/>
      <c r="F452" s="16"/>
      <c r="G452" s="17"/>
      <c r="H452" s="17"/>
      <c r="I452" s="627"/>
      <c r="J452" s="17"/>
      <c r="K452" s="17"/>
      <c r="L452" s="17"/>
    </row>
    <row r="453" spans="2:12">
      <c r="B453" s="232"/>
      <c r="C453" s="233"/>
      <c r="D453" s="234"/>
      <c r="E453" s="234"/>
      <c r="F453" s="16"/>
      <c r="G453" s="17"/>
      <c r="H453" s="17"/>
      <c r="I453" s="627"/>
      <c r="J453" s="17"/>
      <c r="K453" s="17"/>
      <c r="L453" s="17"/>
    </row>
    <row r="454" spans="2:12">
      <c r="B454" s="232"/>
      <c r="C454" s="233"/>
      <c r="D454" s="234"/>
      <c r="E454" s="234"/>
      <c r="F454" s="16"/>
      <c r="G454" s="17"/>
      <c r="H454" s="17"/>
      <c r="I454" s="627"/>
      <c r="J454" s="17"/>
      <c r="K454" s="17"/>
      <c r="L454" s="17"/>
    </row>
    <row r="455" spans="2:12">
      <c r="B455" s="232"/>
      <c r="C455" s="233"/>
      <c r="D455" s="234"/>
      <c r="E455" s="234"/>
      <c r="F455" s="16"/>
      <c r="G455" s="17"/>
      <c r="H455" s="17"/>
      <c r="I455" s="627"/>
      <c r="J455" s="17"/>
      <c r="K455" s="17"/>
      <c r="L455" s="17"/>
    </row>
    <row r="456" spans="2:12">
      <c r="B456" s="232"/>
      <c r="C456" s="233"/>
      <c r="D456" s="234"/>
      <c r="E456" s="234"/>
      <c r="F456" s="16"/>
      <c r="G456" s="17"/>
      <c r="H456" s="17"/>
      <c r="I456" s="627"/>
      <c r="J456" s="17"/>
      <c r="K456" s="17"/>
      <c r="L456" s="17"/>
    </row>
    <row r="457" spans="2:12">
      <c r="B457" s="232"/>
      <c r="C457" s="233"/>
      <c r="D457" s="234"/>
      <c r="E457" s="234"/>
      <c r="F457" s="16"/>
      <c r="G457" s="17"/>
      <c r="H457" s="17"/>
      <c r="I457" s="627"/>
      <c r="J457" s="17"/>
      <c r="K457" s="17"/>
      <c r="L457" s="17"/>
    </row>
    <row r="458" spans="2:12">
      <c r="B458" s="232"/>
      <c r="C458" s="233"/>
      <c r="D458" s="234"/>
      <c r="E458" s="234"/>
      <c r="F458" s="16"/>
      <c r="G458" s="17"/>
      <c r="H458" s="17"/>
      <c r="I458" s="627"/>
      <c r="J458" s="17"/>
      <c r="K458" s="17"/>
      <c r="L458" s="17"/>
    </row>
    <row r="459" spans="2:12">
      <c r="B459" s="232"/>
      <c r="C459" s="233"/>
      <c r="D459" s="234"/>
      <c r="E459" s="234"/>
      <c r="F459" s="16"/>
      <c r="G459" s="17"/>
      <c r="H459" s="17"/>
      <c r="I459" s="627"/>
      <c r="J459" s="17"/>
      <c r="K459" s="17"/>
      <c r="L459" s="17"/>
    </row>
    <row r="460" spans="2:12">
      <c r="B460" s="232"/>
      <c r="C460" s="233"/>
      <c r="D460" s="234"/>
      <c r="E460" s="234"/>
      <c r="F460" s="16"/>
      <c r="G460" s="17"/>
      <c r="H460" s="17"/>
      <c r="I460" s="627"/>
      <c r="J460" s="17"/>
      <c r="K460" s="17"/>
      <c r="L460" s="17"/>
    </row>
    <row r="461" spans="2:12">
      <c r="B461" s="232"/>
      <c r="C461" s="233"/>
      <c r="D461" s="234"/>
      <c r="E461" s="234"/>
      <c r="F461" s="16"/>
      <c r="G461" s="17"/>
      <c r="H461" s="17"/>
      <c r="I461" s="627"/>
      <c r="J461" s="17"/>
      <c r="K461" s="17"/>
      <c r="L461" s="17"/>
    </row>
    <row r="462" spans="2:12">
      <c r="B462" s="232"/>
      <c r="C462" s="233"/>
      <c r="D462" s="234"/>
      <c r="E462" s="234"/>
      <c r="F462" s="16"/>
      <c r="G462" s="17"/>
      <c r="H462" s="17"/>
      <c r="I462" s="627"/>
      <c r="J462" s="17"/>
      <c r="K462" s="17"/>
      <c r="L462" s="17"/>
    </row>
    <row r="463" spans="2:12">
      <c r="B463" s="232"/>
      <c r="C463" s="233"/>
      <c r="D463" s="234"/>
      <c r="E463" s="234"/>
      <c r="F463" s="16"/>
      <c r="G463" s="17"/>
      <c r="H463" s="17"/>
      <c r="I463" s="627"/>
      <c r="J463" s="17"/>
      <c r="K463" s="17"/>
      <c r="L463" s="17"/>
    </row>
    <row r="464" spans="2:12">
      <c r="B464" s="232"/>
      <c r="C464" s="233"/>
      <c r="D464" s="234"/>
      <c r="E464" s="234"/>
      <c r="F464" s="16"/>
      <c r="G464" s="17"/>
      <c r="H464" s="17"/>
      <c r="I464" s="627"/>
      <c r="J464" s="17"/>
      <c r="K464" s="17"/>
      <c r="L464" s="17"/>
    </row>
    <row r="465" spans="2:12">
      <c r="B465" s="232"/>
      <c r="C465" s="233"/>
      <c r="D465" s="234"/>
      <c r="E465" s="234"/>
      <c r="F465" s="16"/>
      <c r="G465" s="17"/>
      <c r="H465" s="17"/>
      <c r="I465" s="627"/>
      <c r="J465" s="17"/>
      <c r="K465" s="17"/>
      <c r="L465" s="17"/>
    </row>
    <row r="466" spans="2:12">
      <c r="B466" s="232"/>
      <c r="C466" s="233"/>
      <c r="D466" s="234"/>
      <c r="E466" s="234"/>
      <c r="F466" s="16"/>
      <c r="G466" s="17"/>
      <c r="H466" s="17"/>
      <c r="I466" s="627"/>
      <c r="J466" s="17"/>
      <c r="K466" s="17"/>
      <c r="L466" s="17"/>
    </row>
    <row r="467" spans="2:12">
      <c r="B467" s="232"/>
      <c r="C467" s="233"/>
      <c r="D467" s="234"/>
      <c r="E467" s="234"/>
      <c r="F467" s="16"/>
      <c r="G467" s="17"/>
      <c r="H467" s="17"/>
      <c r="I467" s="627"/>
      <c r="J467" s="17"/>
      <c r="K467" s="17"/>
      <c r="L467" s="17"/>
    </row>
    <row r="468" spans="2:12">
      <c r="B468" s="232"/>
      <c r="C468" s="233"/>
      <c r="D468" s="234"/>
      <c r="E468" s="234"/>
      <c r="F468" s="16"/>
      <c r="G468" s="17"/>
      <c r="H468" s="17"/>
      <c r="I468" s="627"/>
      <c r="J468" s="17"/>
      <c r="K468" s="17"/>
      <c r="L468" s="17"/>
    </row>
    <row r="469" spans="2:12">
      <c r="B469" s="232"/>
      <c r="C469" s="233"/>
      <c r="D469" s="234"/>
      <c r="E469" s="234"/>
      <c r="F469" s="16"/>
      <c r="G469" s="17"/>
      <c r="H469" s="17"/>
      <c r="I469" s="627"/>
      <c r="J469" s="17"/>
      <c r="K469" s="17"/>
      <c r="L469" s="17"/>
    </row>
    <row r="470" spans="2:12">
      <c r="B470" s="232"/>
      <c r="C470" s="233"/>
      <c r="D470" s="234"/>
      <c r="E470" s="234"/>
      <c r="F470" s="16"/>
      <c r="G470" s="17"/>
      <c r="H470" s="17"/>
      <c r="I470" s="627"/>
      <c r="J470" s="17"/>
      <c r="K470" s="17"/>
      <c r="L470" s="17"/>
    </row>
    <row r="471" spans="2:12">
      <c r="B471" s="232"/>
      <c r="C471" s="233"/>
      <c r="D471" s="234"/>
      <c r="E471" s="234"/>
      <c r="F471" s="16"/>
      <c r="G471" s="17"/>
      <c r="H471" s="17"/>
      <c r="I471" s="627"/>
      <c r="J471" s="17"/>
      <c r="K471" s="17"/>
      <c r="L471" s="17"/>
    </row>
    <row r="472" spans="2:12">
      <c r="B472" s="232"/>
      <c r="C472" s="233"/>
      <c r="D472" s="234"/>
      <c r="E472" s="234"/>
      <c r="F472" s="16"/>
      <c r="G472" s="17"/>
      <c r="H472" s="17"/>
      <c r="I472" s="627"/>
      <c r="J472" s="17"/>
      <c r="K472" s="17"/>
      <c r="L472" s="17"/>
    </row>
    <row r="473" spans="2:12">
      <c r="B473" s="232"/>
      <c r="C473" s="233"/>
      <c r="D473" s="234"/>
      <c r="E473" s="234"/>
      <c r="F473" s="16"/>
      <c r="G473" s="17"/>
      <c r="H473" s="17"/>
      <c r="I473" s="627"/>
      <c r="J473" s="17"/>
      <c r="K473" s="17"/>
      <c r="L473" s="17"/>
    </row>
    <row r="474" spans="2:12">
      <c r="B474" s="232"/>
      <c r="C474" s="233"/>
      <c r="D474" s="234"/>
      <c r="E474" s="234"/>
      <c r="F474" s="16"/>
      <c r="G474" s="17"/>
      <c r="H474" s="17"/>
      <c r="I474" s="627"/>
      <c r="J474" s="17"/>
      <c r="K474" s="17"/>
      <c r="L474" s="17"/>
    </row>
    <row r="475" spans="2:12">
      <c r="B475" s="232"/>
      <c r="C475" s="233"/>
      <c r="D475" s="234"/>
      <c r="E475" s="234"/>
      <c r="F475" s="16"/>
      <c r="G475" s="17"/>
      <c r="H475" s="17"/>
      <c r="I475" s="627"/>
      <c r="J475" s="17"/>
      <c r="K475" s="17"/>
      <c r="L475" s="17"/>
    </row>
    <row r="476" spans="2:12">
      <c r="B476" s="232"/>
      <c r="C476" s="233"/>
      <c r="D476" s="234"/>
      <c r="E476" s="234"/>
      <c r="F476" s="16"/>
      <c r="G476" s="17"/>
      <c r="H476" s="17"/>
      <c r="I476" s="627"/>
      <c r="J476" s="17"/>
      <c r="K476" s="17"/>
      <c r="L476" s="17"/>
    </row>
    <row r="477" spans="2:12">
      <c r="B477" s="232"/>
      <c r="C477" s="233"/>
      <c r="D477" s="234"/>
      <c r="E477" s="234"/>
      <c r="F477" s="16"/>
      <c r="G477" s="17"/>
      <c r="H477" s="17"/>
      <c r="I477" s="627"/>
      <c r="J477" s="17"/>
      <c r="K477" s="17"/>
      <c r="L477" s="17"/>
    </row>
    <row r="478" spans="2:12">
      <c r="B478" s="232"/>
      <c r="C478" s="233"/>
      <c r="D478" s="234"/>
      <c r="E478" s="234"/>
      <c r="F478" s="16"/>
      <c r="G478" s="17"/>
      <c r="H478" s="17"/>
      <c r="I478" s="627"/>
      <c r="J478" s="17"/>
      <c r="K478" s="17"/>
      <c r="L478" s="17"/>
    </row>
    <row r="479" spans="2:12">
      <c r="B479" s="232"/>
      <c r="C479" s="233"/>
      <c r="D479" s="234"/>
      <c r="E479" s="234"/>
      <c r="F479" s="16"/>
      <c r="G479" s="17"/>
      <c r="H479" s="17"/>
      <c r="I479" s="627"/>
      <c r="J479" s="17"/>
      <c r="K479" s="17"/>
      <c r="L479" s="17"/>
    </row>
    <row r="480" spans="2:12">
      <c r="B480" s="232"/>
      <c r="C480" s="233"/>
      <c r="D480" s="234"/>
      <c r="E480" s="234"/>
      <c r="F480" s="16"/>
      <c r="G480" s="17"/>
      <c r="H480" s="17"/>
      <c r="I480" s="627"/>
      <c r="J480" s="17"/>
      <c r="K480" s="17"/>
      <c r="L480" s="17"/>
    </row>
    <row r="481" spans="2:12">
      <c r="B481" s="232"/>
      <c r="C481" s="233"/>
      <c r="D481" s="234"/>
      <c r="E481" s="234"/>
      <c r="F481" s="16"/>
      <c r="G481" s="17"/>
      <c r="H481" s="17"/>
      <c r="I481" s="627"/>
      <c r="J481" s="17"/>
      <c r="K481" s="17"/>
      <c r="L481" s="17"/>
    </row>
    <row r="482" spans="2:12">
      <c r="B482" s="232"/>
      <c r="C482" s="233"/>
      <c r="D482" s="234"/>
      <c r="E482" s="234"/>
      <c r="F482" s="16"/>
      <c r="G482" s="17"/>
      <c r="H482" s="17"/>
      <c r="I482" s="627"/>
      <c r="J482" s="17"/>
      <c r="K482" s="17"/>
      <c r="L482" s="17"/>
    </row>
    <row r="483" spans="2:12">
      <c r="B483" s="232"/>
      <c r="C483" s="233"/>
      <c r="D483" s="234"/>
      <c r="E483" s="234"/>
      <c r="F483" s="16"/>
      <c r="G483" s="17"/>
      <c r="H483" s="17"/>
      <c r="I483" s="627"/>
      <c r="J483" s="17"/>
      <c r="K483" s="17"/>
      <c r="L483" s="17"/>
    </row>
    <row r="484" spans="2:12">
      <c r="B484" s="232"/>
      <c r="C484" s="233"/>
      <c r="D484" s="234"/>
      <c r="E484" s="234"/>
      <c r="F484" s="16"/>
      <c r="G484" s="17"/>
      <c r="H484" s="17"/>
      <c r="I484" s="627"/>
      <c r="J484" s="17"/>
      <c r="K484" s="17"/>
      <c r="L484" s="17"/>
    </row>
    <row r="485" spans="2:12">
      <c r="B485" s="232"/>
      <c r="C485" s="233"/>
      <c r="D485" s="234"/>
      <c r="E485" s="234"/>
      <c r="F485" s="16"/>
      <c r="G485" s="17"/>
      <c r="H485" s="17"/>
      <c r="I485" s="627"/>
      <c r="J485" s="17"/>
      <c r="K485" s="17"/>
      <c r="L485" s="17"/>
    </row>
    <row r="486" spans="2:12">
      <c r="B486" s="232"/>
      <c r="C486" s="233"/>
      <c r="D486" s="234"/>
      <c r="E486" s="234"/>
      <c r="F486" s="16"/>
      <c r="G486" s="17"/>
      <c r="H486" s="17"/>
      <c r="I486" s="627"/>
      <c r="J486" s="17"/>
      <c r="K486" s="17"/>
      <c r="L486" s="17"/>
    </row>
    <row r="487" spans="2:12">
      <c r="B487" s="232"/>
      <c r="C487" s="233"/>
      <c r="D487" s="234"/>
      <c r="E487" s="234"/>
      <c r="F487" s="16"/>
      <c r="G487" s="17"/>
      <c r="H487" s="17"/>
      <c r="I487" s="627"/>
      <c r="J487" s="17"/>
      <c r="K487" s="17"/>
      <c r="L487" s="17"/>
    </row>
    <row r="488" spans="2:12">
      <c r="B488" s="232"/>
      <c r="C488" s="233"/>
      <c r="D488" s="234"/>
      <c r="E488" s="234"/>
      <c r="F488" s="16"/>
      <c r="G488" s="17"/>
      <c r="H488" s="17"/>
      <c r="I488" s="627"/>
      <c r="J488" s="17"/>
      <c r="K488" s="17"/>
      <c r="L488" s="17"/>
    </row>
    <row r="489" spans="2:12">
      <c r="B489" s="232"/>
      <c r="C489" s="233"/>
      <c r="D489" s="234"/>
      <c r="E489" s="234"/>
      <c r="F489" s="16"/>
      <c r="G489" s="17"/>
      <c r="H489" s="17"/>
      <c r="I489" s="627"/>
      <c r="J489" s="17"/>
      <c r="K489" s="17"/>
      <c r="L489" s="17"/>
    </row>
    <row r="490" spans="2:12">
      <c r="B490" s="232"/>
      <c r="C490" s="233"/>
      <c r="D490" s="234"/>
      <c r="E490" s="234"/>
      <c r="F490" s="16"/>
      <c r="G490" s="17"/>
      <c r="H490" s="17"/>
      <c r="I490" s="627"/>
      <c r="J490" s="17"/>
      <c r="K490" s="17"/>
      <c r="L490" s="17"/>
    </row>
    <row r="491" spans="2:12">
      <c r="B491" s="232"/>
      <c r="C491" s="233"/>
      <c r="D491" s="234"/>
      <c r="E491" s="234"/>
      <c r="F491" s="16"/>
      <c r="G491" s="17"/>
      <c r="H491" s="17"/>
      <c r="I491" s="627"/>
      <c r="J491" s="17"/>
      <c r="K491" s="17"/>
      <c r="L491" s="17"/>
    </row>
    <row r="492" spans="2:12">
      <c r="B492" s="232"/>
      <c r="C492" s="233"/>
      <c r="D492" s="234"/>
      <c r="E492" s="234"/>
      <c r="F492" s="16"/>
      <c r="G492" s="17"/>
      <c r="H492" s="17"/>
      <c r="I492" s="627"/>
      <c r="J492" s="17"/>
      <c r="K492" s="17"/>
      <c r="L492" s="17"/>
    </row>
    <row r="493" spans="2:12">
      <c r="B493" s="232"/>
      <c r="C493" s="233"/>
      <c r="D493" s="234"/>
      <c r="E493" s="234"/>
      <c r="F493" s="16"/>
      <c r="G493" s="17"/>
      <c r="H493" s="17"/>
      <c r="I493" s="627"/>
      <c r="J493" s="17"/>
      <c r="K493" s="17"/>
      <c r="L493" s="17"/>
    </row>
    <row r="494" spans="2:12">
      <c r="B494" s="232"/>
      <c r="C494" s="233"/>
      <c r="D494" s="234"/>
      <c r="E494" s="234"/>
      <c r="F494" s="16"/>
      <c r="G494" s="17"/>
      <c r="H494" s="17"/>
      <c r="I494" s="627"/>
      <c r="J494" s="17"/>
      <c r="K494" s="17"/>
      <c r="L494" s="17"/>
    </row>
    <row r="495" spans="2:12">
      <c r="B495" s="232"/>
      <c r="C495" s="233"/>
      <c r="D495" s="234"/>
      <c r="E495" s="234"/>
      <c r="F495" s="16"/>
      <c r="G495" s="17"/>
      <c r="H495" s="17"/>
      <c r="I495" s="627"/>
      <c r="J495" s="17"/>
      <c r="K495" s="17"/>
      <c r="L495" s="17"/>
    </row>
    <row r="496" spans="2:12">
      <c r="B496" s="232"/>
      <c r="C496" s="233"/>
      <c r="D496" s="234"/>
      <c r="E496" s="234"/>
      <c r="F496" s="16"/>
      <c r="G496" s="17"/>
      <c r="H496" s="17"/>
      <c r="I496" s="627"/>
      <c r="J496" s="17"/>
      <c r="K496" s="17"/>
      <c r="L496" s="17"/>
    </row>
    <row r="497" spans="2:12">
      <c r="B497" s="232"/>
      <c r="C497" s="233"/>
      <c r="D497" s="234"/>
      <c r="E497" s="234"/>
      <c r="F497" s="16"/>
      <c r="G497" s="17"/>
      <c r="H497" s="17"/>
      <c r="I497" s="627"/>
      <c r="J497" s="17"/>
      <c r="K497" s="17"/>
      <c r="L497" s="17"/>
    </row>
    <row r="498" spans="2:12">
      <c r="B498" s="232"/>
      <c r="C498" s="233"/>
      <c r="D498" s="234"/>
      <c r="E498" s="234"/>
      <c r="F498" s="16"/>
      <c r="G498" s="17"/>
      <c r="H498" s="17"/>
      <c r="I498" s="627"/>
      <c r="J498" s="17"/>
      <c r="K498" s="17"/>
      <c r="L498" s="17"/>
    </row>
    <row r="499" spans="2:12">
      <c r="B499" s="232"/>
      <c r="C499" s="233"/>
      <c r="D499" s="234"/>
      <c r="E499" s="234"/>
      <c r="F499" s="16"/>
      <c r="G499" s="17"/>
      <c r="H499" s="17"/>
      <c r="I499" s="627"/>
      <c r="J499" s="17"/>
      <c r="K499" s="17"/>
      <c r="L499" s="17"/>
    </row>
    <row r="500" spans="2:12">
      <c r="B500" s="232"/>
      <c r="C500" s="233"/>
      <c r="D500" s="234"/>
      <c r="E500" s="234"/>
      <c r="F500" s="16"/>
      <c r="G500" s="17"/>
      <c r="H500" s="17"/>
      <c r="I500" s="627"/>
      <c r="J500" s="17"/>
      <c r="K500" s="17"/>
      <c r="L500" s="17"/>
    </row>
    <row r="501" spans="2:12">
      <c r="B501" s="232"/>
      <c r="C501" s="233"/>
      <c r="D501" s="234"/>
      <c r="E501" s="234"/>
      <c r="F501" s="16"/>
      <c r="G501" s="17"/>
      <c r="H501" s="17"/>
      <c r="I501" s="627"/>
      <c r="J501" s="17"/>
      <c r="K501" s="17"/>
      <c r="L501" s="17"/>
    </row>
    <row r="502" spans="2:12">
      <c r="B502" s="232"/>
      <c r="C502" s="233"/>
      <c r="D502" s="234"/>
      <c r="E502" s="234"/>
      <c r="F502" s="16"/>
      <c r="G502" s="17"/>
      <c r="H502" s="17"/>
      <c r="I502" s="627"/>
      <c r="J502" s="17"/>
      <c r="K502" s="17"/>
      <c r="L502" s="17"/>
    </row>
    <row r="503" spans="2:12">
      <c r="B503" s="232"/>
      <c r="C503" s="233"/>
      <c r="D503" s="234"/>
      <c r="E503" s="234"/>
      <c r="F503" s="16"/>
      <c r="G503" s="17"/>
      <c r="H503" s="17"/>
      <c r="I503" s="627"/>
      <c r="J503" s="17"/>
      <c r="K503" s="17"/>
      <c r="L503" s="17"/>
    </row>
    <row r="504" spans="2:12">
      <c r="B504" s="232"/>
      <c r="C504" s="233"/>
      <c r="D504" s="234"/>
      <c r="E504" s="234"/>
      <c r="F504" s="16"/>
      <c r="G504" s="17"/>
      <c r="H504" s="17"/>
      <c r="I504" s="627"/>
      <c r="J504" s="17"/>
      <c r="K504" s="17"/>
      <c r="L504" s="17"/>
    </row>
    <row r="505" spans="2:12">
      <c r="B505" s="232"/>
      <c r="C505" s="233"/>
      <c r="D505" s="234"/>
      <c r="E505" s="234"/>
      <c r="F505" s="16"/>
      <c r="G505" s="17"/>
      <c r="H505" s="17"/>
      <c r="I505" s="627"/>
      <c r="J505" s="17"/>
      <c r="K505" s="17"/>
      <c r="L505" s="17"/>
    </row>
    <row r="506" spans="2:12">
      <c r="B506" s="232"/>
      <c r="C506" s="233"/>
      <c r="D506" s="234"/>
      <c r="E506" s="234"/>
      <c r="F506" s="16"/>
      <c r="G506" s="17"/>
      <c r="H506" s="17"/>
      <c r="I506" s="627"/>
      <c r="J506" s="17"/>
      <c r="K506" s="17"/>
      <c r="L506" s="17"/>
    </row>
    <row r="507" spans="2:12">
      <c r="B507" s="232"/>
      <c r="C507" s="233"/>
      <c r="D507" s="234"/>
      <c r="E507" s="234"/>
      <c r="F507" s="16"/>
      <c r="G507" s="17"/>
      <c r="H507" s="17"/>
      <c r="I507" s="627"/>
      <c r="J507" s="17"/>
      <c r="K507" s="17"/>
      <c r="L507" s="17"/>
    </row>
    <row r="508" spans="2:12">
      <c r="B508" s="232"/>
      <c r="C508" s="233"/>
      <c r="D508" s="234"/>
      <c r="E508" s="234"/>
      <c r="F508" s="16"/>
      <c r="G508" s="17"/>
      <c r="H508" s="17"/>
      <c r="I508" s="627"/>
      <c r="J508" s="17"/>
      <c r="K508" s="17"/>
      <c r="L508" s="17"/>
    </row>
    <row r="509" spans="2:12">
      <c r="B509" s="232"/>
      <c r="C509" s="233"/>
      <c r="D509" s="234"/>
      <c r="E509" s="234"/>
      <c r="F509" s="16"/>
      <c r="G509" s="17"/>
      <c r="H509" s="17"/>
      <c r="I509" s="627"/>
      <c r="J509" s="17"/>
      <c r="K509" s="17"/>
      <c r="L509" s="17"/>
    </row>
    <row r="510" spans="2:12">
      <c r="B510" s="232"/>
      <c r="C510" s="233"/>
      <c r="D510" s="234"/>
      <c r="E510" s="234"/>
      <c r="F510" s="16"/>
      <c r="G510" s="17"/>
      <c r="H510" s="17"/>
      <c r="I510" s="627"/>
      <c r="J510" s="17"/>
      <c r="K510" s="17"/>
      <c r="L510" s="17"/>
    </row>
    <row r="511" spans="2:12">
      <c r="B511" s="232"/>
      <c r="C511" s="233"/>
      <c r="D511" s="234"/>
      <c r="E511" s="234"/>
      <c r="F511" s="16"/>
      <c r="G511" s="17"/>
      <c r="H511" s="17"/>
      <c r="I511" s="627"/>
      <c r="J511" s="17"/>
      <c r="K511" s="17"/>
      <c r="L511" s="17"/>
    </row>
    <row r="512" spans="2:12">
      <c r="B512" s="232"/>
      <c r="C512" s="233"/>
      <c r="D512" s="234"/>
      <c r="E512" s="234"/>
      <c r="F512" s="16"/>
      <c r="G512" s="17"/>
      <c r="H512" s="17"/>
      <c r="I512" s="627"/>
      <c r="J512" s="17"/>
      <c r="K512" s="17"/>
      <c r="L512" s="17"/>
    </row>
  </sheetData>
  <mergeCells count="12">
    <mergeCell ref="B5:K5"/>
    <mergeCell ref="B6:K6"/>
    <mergeCell ref="I9:K9"/>
    <mergeCell ref="F10:G10"/>
    <mergeCell ref="I10:K10"/>
    <mergeCell ref="F11:G11"/>
    <mergeCell ref="I11:K11"/>
    <mergeCell ref="B9:B11"/>
    <mergeCell ref="C9:C11"/>
    <mergeCell ref="E9:E11"/>
    <mergeCell ref="D9:D11"/>
    <mergeCell ref="F9:G9"/>
  </mergeCells>
  <printOptions horizontalCentered="1"/>
  <pageMargins left="0.25" right="0.25" top="0.75" bottom="0.75" header="0.3" footer="0.3"/>
  <pageSetup paperSize="9" scale="72" fitToHeight="0" orientation="portrait" r:id="rId1"/>
  <headerFooter>
    <oddHeader xml:space="preserve">&amp;L&amp;"Arial,Fett"SCHEDULE NO. 3A
DESIGN SERVICES
KIMUKA SUBSTATION&amp;C&amp;"Arial,Fett"
&amp;R  Page &amp;P </oddHeader>
    <oddFooter xml:space="preserve">&amp;LSection IV – Bidding Forms 
Price Schedules
Bills of Quantities&amp;CKETRACO/PT/019/2020&amp;R                        
Name of Bidder                                                            Signature of Bidder   
</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F1190"/>
  <sheetViews>
    <sheetView showWhiteSpace="0" topLeftCell="A38" zoomScale="85" zoomScaleNormal="85" zoomScaleSheetLayoutView="85" zoomScalePageLayoutView="70" workbookViewId="0">
      <selection activeCell="C48" sqref="C48"/>
    </sheetView>
  </sheetViews>
  <sheetFormatPr defaultColWidth="8.7109375" defaultRowHeight="12.75"/>
  <cols>
    <col min="1" max="1" width="1.85546875" style="14" customWidth="1"/>
    <col min="2" max="2" width="8.7109375" style="242" bestFit="1" customWidth="1"/>
    <col min="3" max="3" width="49.42578125" style="81" customWidth="1"/>
    <col min="4" max="5" width="18.28515625" style="272" customWidth="1"/>
    <col min="6" max="6" width="10.7109375" style="603" customWidth="1"/>
    <col min="7" max="7" width="10.7109375" style="83" customWidth="1"/>
    <col min="8" max="8" width="10.7109375" style="253" customWidth="1"/>
    <col min="9" max="9" width="10.7109375" style="595" customWidth="1"/>
    <col min="10" max="10" width="10.7109375" style="243" customWidth="1"/>
    <col min="11" max="11" width="10.7109375" style="254" customWidth="1"/>
    <col min="12" max="12" width="1.7109375" style="241" customWidth="1"/>
    <col min="13" max="16384" width="8.7109375" style="14"/>
  </cols>
  <sheetData>
    <row r="1" spans="1:12">
      <c r="B1" s="264" t="s">
        <v>816</v>
      </c>
      <c r="C1" s="356"/>
      <c r="D1" s="274"/>
      <c r="E1" s="274"/>
      <c r="F1" s="596"/>
      <c r="G1" s="8"/>
      <c r="H1" s="14"/>
      <c r="I1" s="562"/>
      <c r="J1" s="14"/>
      <c r="K1" s="222"/>
      <c r="L1" s="14"/>
    </row>
    <row r="2" spans="1:12">
      <c r="B2" s="264" t="s">
        <v>817</v>
      </c>
      <c r="C2" s="356"/>
      <c r="D2" s="356"/>
      <c r="E2" s="356"/>
      <c r="F2" s="597"/>
      <c r="G2" s="356"/>
      <c r="H2" s="14"/>
      <c r="I2" s="562"/>
      <c r="J2" s="14"/>
      <c r="K2" s="222"/>
      <c r="L2" s="14"/>
    </row>
    <row r="3" spans="1:12">
      <c r="B3" s="264" t="s">
        <v>2</v>
      </c>
      <c r="C3" s="356"/>
      <c r="D3" s="274"/>
      <c r="E3" s="274"/>
      <c r="F3" s="596"/>
      <c r="G3" s="8"/>
      <c r="H3" s="14"/>
      <c r="I3" s="562"/>
      <c r="J3" s="14"/>
      <c r="K3" s="222"/>
      <c r="L3" s="14"/>
    </row>
    <row r="4" spans="1:12">
      <c r="B4" s="264"/>
      <c r="C4" s="356"/>
      <c r="D4" s="274"/>
      <c r="E4" s="274"/>
      <c r="F4" s="596"/>
      <c r="G4" s="8"/>
      <c r="H4" s="14"/>
      <c r="I4" s="562"/>
      <c r="J4" s="14"/>
      <c r="K4" s="222"/>
      <c r="L4" s="14"/>
    </row>
    <row r="5" spans="1:12" s="852" customFormat="1" ht="24" customHeight="1">
      <c r="B5" s="1134" t="s">
        <v>818</v>
      </c>
      <c r="C5" s="1134"/>
      <c r="D5" s="1134"/>
      <c r="E5" s="1134"/>
      <c r="F5" s="1134"/>
      <c r="G5" s="1134"/>
      <c r="H5" s="1134"/>
      <c r="I5" s="1134"/>
      <c r="J5" s="1134"/>
      <c r="K5" s="1134"/>
    </row>
    <row r="6" spans="1:12" ht="8.25" customHeight="1" thickBot="1">
      <c r="B6" s="217"/>
      <c r="C6" s="217"/>
      <c r="D6" s="217"/>
      <c r="E6" s="217"/>
      <c r="F6" s="563"/>
      <c r="G6" s="217"/>
      <c r="H6" s="217"/>
      <c r="I6" s="563"/>
      <c r="J6" s="217"/>
      <c r="K6" s="217"/>
      <c r="L6" s="14"/>
    </row>
    <row r="7" spans="1:12" s="240" customFormat="1">
      <c r="B7" s="238">
        <v>1</v>
      </c>
      <c r="C7" s="239" t="s">
        <v>6</v>
      </c>
      <c r="D7" s="275">
        <v>3</v>
      </c>
      <c r="E7" s="275">
        <v>4</v>
      </c>
      <c r="F7" s="564" t="s">
        <v>244</v>
      </c>
      <c r="G7" s="239" t="s">
        <v>8</v>
      </c>
      <c r="H7" s="245" t="s">
        <v>9</v>
      </c>
      <c r="I7" s="239" t="s">
        <v>10</v>
      </c>
      <c r="J7" s="357" t="s">
        <v>11</v>
      </c>
      <c r="K7" s="246" t="s">
        <v>416</v>
      </c>
    </row>
    <row r="8" spans="1:12" s="8" customFormat="1" ht="59.1" customHeight="1">
      <c r="B8" s="1115" t="s">
        <v>12</v>
      </c>
      <c r="C8" s="1116" t="s">
        <v>13</v>
      </c>
      <c r="D8" s="1116" t="s">
        <v>15</v>
      </c>
      <c r="E8" s="1135" t="s">
        <v>16</v>
      </c>
      <c r="F8" s="1139" t="s">
        <v>819</v>
      </c>
      <c r="G8" s="1140"/>
      <c r="H8" s="1141"/>
      <c r="I8" s="1144" t="s">
        <v>18</v>
      </c>
      <c r="J8" s="1140"/>
      <c r="K8" s="1145"/>
    </row>
    <row r="9" spans="1:12" s="219" customFormat="1" ht="15.75" customHeight="1">
      <c r="B9" s="1115"/>
      <c r="C9" s="1116"/>
      <c r="D9" s="1116"/>
      <c r="E9" s="1117"/>
      <c r="F9" s="1142" t="s">
        <v>820</v>
      </c>
      <c r="G9" s="1137"/>
      <c r="H9" s="1143"/>
      <c r="I9" s="1136" t="s">
        <v>820</v>
      </c>
      <c r="J9" s="1137"/>
      <c r="K9" s="1138"/>
    </row>
    <row r="10" spans="1:12" ht="15.75" customHeight="1">
      <c r="B10" s="1115"/>
      <c r="C10" s="1116"/>
      <c r="D10" s="1116"/>
      <c r="E10" s="1117"/>
      <c r="F10" s="1142" t="s">
        <v>757</v>
      </c>
      <c r="G10" s="1137"/>
      <c r="H10" s="1143"/>
      <c r="I10" s="1136" t="s">
        <v>21</v>
      </c>
      <c r="J10" s="1137"/>
      <c r="K10" s="1138"/>
      <c r="L10" s="14"/>
    </row>
    <row r="11" spans="1:12" ht="13.5" thickBot="1">
      <c r="B11" s="204"/>
      <c r="C11" s="344"/>
      <c r="D11" s="344"/>
      <c r="E11" s="38"/>
      <c r="F11" s="598" t="s">
        <v>22</v>
      </c>
      <c r="G11" s="247" t="s">
        <v>23</v>
      </c>
      <c r="H11" s="247" t="s">
        <v>730</v>
      </c>
      <c r="I11" s="565" t="s">
        <v>22</v>
      </c>
      <c r="J11" s="358" t="s">
        <v>23</v>
      </c>
      <c r="K11" s="248" t="s">
        <v>730</v>
      </c>
      <c r="L11" s="14"/>
    </row>
    <row r="12" spans="1:12" ht="20.100000000000001" customHeight="1" thickBot="1">
      <c r="B12" s="60">
        <v>1</v>
      </c>
      <c r="C12" s="315" t="s">
        <v>24</v>
      </c>
      <c r="D12" s="65"/>
      <c r="E12" s="276"/>
      <c r="F12" s="599"/>
      <c r="G12" s="69"/>
      <c r="H12" s="66"/>
      <c r="I12" s="560"/>
      <c r="J12" s="359"/>
      <c r="K12" s="249"/>
      <c r="L12" s="14"/>
    </row>
    <row r="13" spans="1:12" ht="3.75" customHeight="1">
      <c r="B13" s="191"/>
      <c r="C13" s="314"/>
      <c r="D13" s="53"/>
      <c r="E13" s="278"/>
      <c r="F13" s="600"/>
      <c r="G13" s="54"/>
      <c r="H13" s="55"/>
      <c r="I13" s="566"/>
      <c r="J13" s="360"/>
      <c r="K13" s="218"/>
      <c r="L13" s="219"/>
    </row>
    <row r="14" spans="1:12" ht="25.5" customHeight="1">
      <c r="B14" s="190">
        <v>1.1000000000000001</v>
      </c>
      <c r="C14" s="45" t="s">
        <v>26</v>
      </c>
      <c r="D14" s="43" t="s">
        <v>27</v>
      </c>
      <c r="E14" s="273">
        <v>10</v>
      </c>
      <c r="F14" s="601"/>
      <c r="G14" s="381"/>
      <c r="H14" s="382"/>
      <c r="I14" s="567"/>
      <c r="J14" s="459"/>
      <c r="K14" s="418"/>
      <c r="L14" s="219"/>
    </row>
    <row r="15" spans="1:12" s="342" customFormat="1" ht="4.5" customHeight="1">
      <c r="A15" s="14"/>
      <c r="B15" s="191"/>
      <c r="C15" s="70"/>
      <c r="D15" s="53"/>
      <c r="E15" s="278"/>
      <c r="F15" s="600"/>
      <c r="G15" s="383"/>
      <c r="H15" s="384"/>
      <c r="I15" s="566"/>
      <c r="J15" s="460"/>
      <c r="K15" s="420"/>
      <c r="L15" s="219"/>
    </row>
    <row r="16" spans="1:12" s="342" customFormat="1" ht="25.5">
      <c r="A16" s="14"/>
      <c r="B16" s="190">
        <v>1.2</v>
      </c>
      <c r="C16" s="45" t="s">
        <v>55</v>
      </c>
      <c r="D16" s="43" t="s">
        <v>27</v>
      </c>
      <c r="E16" s="273">
        <v>20</v>
      </c>
      <c r="F16" s="601"/>
      <c r="G16" s="381"/>
      <c r="H16" s="382"/>
      <c r="I16" s="567"/>
      <c r="J16" s="459"/>
      <c r="K16" s="418"/>
      <c r="L16" s="219"/>
    </row>
    <row r="17" spans="1:12" s="342" customFormat="1" ht="4.5" customHeight="1">
      <c r="A17" s="14"/>
      <c r="B17" s="191"/>
      <c r="C17" s="70"/>
      <c r="D17" s="53"/>
      <c r="E17" s="278"/>
      <c r="F17" s="600"/>
      <c r="G17" s="383"/>
      <c r="H17" s="384"/>
      <c r="I17" s="566"/>
      <c r="J17" s="460"/>
      <c r="K17" s="420"/>
      <c r="L17" s="219"/>
    </row>
    <row r="18" spans="1:12" s="342" customFormat="1" ht="40.5" customHeight="1">
      <c r="A18" s="14"/>
      <c r="B18" s="190">
        <v>1.3</v>
      </c>
      <c r="C18" s="45" t="s">
        <v>60</v>
      </c>
      <c r="D18" s="43" t="s">
        <v>27</v>
      </c>
      <c r="E18" s="273">
        <v>6</v>
      </c>
      <c r="F18" s="601"/>
      <c r="G18" s="381"/>
      <c r="H18" s="382"/>
      <c r="I18" s="567"/>
      <c r="J18" s="459"/>
      <c r="K18" s="418"/>
      <c r="L18" s="219"/>
    </row>
    <row r="19" spans="1:12" s="342" customFormat="1" ht="4.5" customHeight="1">
      <c r="A19" s="14"/>
      <c r="B19" s="191"/>
      <c r="C19" s="70"/>
      <c r="D19" s="53"/>
      <c r="E19" s="278"/>
      <c r="F19" s="600"/>
      <c r="G19" s="383"/>
      <c r="H19" s="384"/>
      <c r="I19" s="566"/>
      <c r="J19" s="460"/>
      <c r="K19" s="420"/>
      <c r="L19" s="219"/>
    </row>
    <row r="20" spans="1:12" s="342" customFormat="1">
      <c r="A20" s="14"/>
      <c r="B20" s="190">
        <v>1.4</v>
      </c>
      <c r="C20" s="45" t="s">
        <v>65</v>
      </c>
      <c r="D20" s="43" t="s">
        <v>27</v>
      </c>
      <c r="E20" s="273">
        <v>2</v>
      </c>
      <c r="F20" s="601"/>
      <c r="G20" s="381"/>
      <c r="H20" s="382"/>
      <c r="I20" s="567"/>
      <c r="J20" s="459"/>
      <c r="K20" s="418"/>
      <c r="L20" s="219"/>
    </row>
    <row r="21" spans="1:12" s="342" customFormat="1" ht="4.5" customHeight="1">
      <c r="A21" s="14"/>
      <c r="B21" s="191"/>
      <c r="C21" s="70"/>
      <c r="D21" s="53"/>
      <c r="E21" s="278"/>
      <c r="F21" s="600"/>
      <c r="G21" s="383"/>
      <c r="H21" s="384"/>
      <c r="I21" s="566"/>
      <c r="J21" s="460"/>
      <c r="K21" s="420"/>
      <c r="L21" s="219"/>
    </row>
    <row r="22" spans="1:12" s="342" customFormat="1" ht="25.5">
      <c r="A22" s="14"/>
      <c r="B22" s="190">
        <v>1.5</v>
      </c>
      <c r="C22" s="45" t="s">
        <v>66</v>
      </c>
      <c r="D22" s="43" t="s">
        <v>27</v>
      </c>
      <c r="E22" s="273">
        <v>18</v>
      </c>
      <c r="F22" s="601"/>
      <c r="G22" s="381"/>
      <c r="H22" s="382"/>
      <c r="I22" s="567"/>
      <c r="J22" s="459"/>
      <c r="K22" s="418"/>
      <c r="L22" s="219"/>
    </row>
    <row r="23" spans="1:12" s="342" customFormat="1" ht="4.5" customHeight="1">
      <c r="A23" s="14"/>
      <c r="B23" s="191"/>
      <c r="C23" s="70"/>
      <c r="D23" s="53"/>
      <c r="E23" s="278"/>
      <c r="F23" s="600"/>
      <c r="G23" s="383"/>
      <c r="H23" s="384"/>
      <c r="I23" s="566"/>
      <c r="J23" s="460"/>
      <c r="K23" s="420"/>
      <c r="L23" s="219"/>
    </row>
    <row r="24" spans="1:12" s="342" customFormat="1">
      <c r="A24" s="14"/>
      <c r="B24" s="190">
        <v>1.6</v>
      </c>
      <c r="C24" s="45" t="s">
        <v>69</v>
      </c>
      <c r="D24" s="43" t="s">
        <v>70</v>
      </c>
      <c r="E24" s="273">
        <v>1</v>
      </c>
      <c r="F24" s="601"/>
      <c r="G24" s="381"/>
      <c r="H24" s="382"/>
      <c r="I24" s="567"/>
      <c r="J24" s="459"/>
      <c r="K24" s="418"/>
      <c r="L24" s="219"/>
    </row>
    <row r="25" spans="1:12" s="342" customFormat="1" ht="4.5" customHeight="1">
      <c r="A25" s="14"/>
      <c r="B25" s="191"/>
      <c r="C25" s="70"/>
      <c r="D25" s="53"/>
      <c r="E25" s="278"/>
      <c r="F25" s="600"/>
      <c r="G25" s="383"/>
      <c r="H25" s="384"/>
      <c r="I25" s="566"/>
      <c r="J25" s="460"/>
      <c r="K25" s="420"/>
      <c r="L25" s="219"/>
    </row>
    <row r="26" spans="1:12" s="342" customFormat="1" ht="25.5">
      <c r="A26" s="14"/>
      <c r="B26" s="190">
        <v>1.7</v>
      </c>
      <c r="C26" s="45" t="s">
        <v>73</v>
      </c>
      <c r="D26" s="43" t="s">
        <v>70</v>
      </c>
      <c r="E26" s="273">
        <v>1</v>
      </c>
      <c r="F26" s="601"/>
      <c r="G26" s="381"/>
      <c r="H26" s="382"/>
      <c r="I26" s="567"/>
      <c r="J26" s="459"/>
      <c r="K26" s="418"/>
      <c r="L26" s="219"/>
    </row>
    <row r="27" spans="1:12" s="342" customFormat="1" ht="4.5" customHeight="1">
      <c r="A27" s="14"/>
      <c r="B27" s="191"/>
      <c r="C27" s="70"/>
      <c r="D27" s="53"/>
      <c r="E27" s="278"/>
      <c r="F27" s="600"/>
      <c r="G27" s="383"/>
      <c r="H27" s="384"/>
      <c r="I27" s="566"/>
      <c r="J27" s="460"/>
      <c r="K27" s="420"/>
      <c r="L27" s="219"/>
    </row>
    <row r="28" spans="1:12" s="342" customFormat="1" ht="25.5">
      <c r="A28" s="14"/>
      <c r="B28" s="190">
        <v>1.8</v>
      </c>
      <c r="C28" s="45" t="s">
        <v>76</v>
      </c>
      <c r="D28" s="43" t="s">
        <v>27</v>
      </c>
      <c r="E28" s="273">
        <v>30</v>
      </c>
      <c r="F28" s="601"/>
      <c r="G28" s="381"/>
      <c r="H28" s="382"/>
      <c r="I28" s="567"/>
      <c r="J28" s="459"/>
      <c r="K28" s="418"/>
      <c r="L28" s="219"/>
    </row>
    <row r="29" spans="1:12" s="342" customFormat="1" ht="4.5" customHeight="1">
      <c r="A29" s="14"/>
      <c r="B29" s="191"/>
      <c r="C29" s="70"/>
      <c r="D29" s="53"/>
      <c r="E29" s="278"/>
      <c r="F29" s="600"/>
      <c r="G29" s="383"/>
      <c r="H29" s="384"/>
      <c r="I29" s="566"/>
      <c r="J29" s="460"/>
      <c r="K29" s="420"/>
      <c r="L29" s="219"/>
    </row>
    <row r="30" spans="1:12" s="342" customFormat="1" ht="25.5">
      <c r="A30" s="14"/>
      <c r="B30" s="190" t="s">
        <v>78</v>
      </c>
      <c r="C30" s="45" t="s">
        <v>79</v>
      </c>
      <c r="D30" s="43" t="s">
        <v>27</v>
      </c>
      <c r="E30" s="273">
        <v>12</v>
      </c>
      <c r="F30" s="601"/>
      <c r="G30" s="381"/>
      <c r="H30" s="382"/>
      <c r="I30" s="567"/>
      <c r="J30" s="459"/>
      <c r="K30" s="418"/>
      <c r="L30" s="219"/>
    </row>
    <row r="31" spans="1:12" s="342" customFormat="1" ht="4.5" customHeight="1">
      <c r="A31" s="14"/>
      <c r="B31" s="191"/>
      <c r="C31" s="70"/>
      <c r="D31" s="53"/>
      <c r="E31" s="278"/>
      <c r="F31" s="600"/>
      <c r="G31" s="383"/>
      <c r="H31" s="384"/>
      <c r="I31" s="566"/>
      <c r="J31" s="460"/>
      <c r="K31" s="420"/>
      <c r="L31" s="219"/>
    </row>
    <row r="32" spans="1:12" s="342" customFormat="1" ht="25.5">
      <c r="A32" s="14"/>
      <c r="B32" s="190" t="s">
        <v>81</v>
      </c>
      <c r="C32" s="45" t="s">
        <v>82</v>
      </c>
      <c r="D32" s="43" t="s">
        <v>31</v>
      </c>
      <c r="E32" s="273">
        <v>12</v>
      </c>
      <c r="F32" s="601"/>
      <c r="G32" s="381"/>
      <c r="H32" s="382"/>
      <c r="I32" s="567"/>
      <c r="J32" s="459"/>
      <c r="K32" s="418"/>
      <c r="L32" s="219"/>
    </row>
    <row r="33" spans="1:12" s="342" customFormat="1" ht="4.5" customHeight="1">
      <c r="A33" s="14"/>
      <c r="B33" s="191"/>
      <c r="C33" s="70"/>
      <c r="D33" s="53"/>
      <c r="E33" s="278"/>
      <c r="F33" s="600"/>
      <c r="G33" s="383"/>
      <c r="H33" s="384"/>
      <c r="I33" s="566"/>
      <c r="J33" s="460"/>
      <c r="K33" s="420"/>
      <c r="L33" s="219"/>
    </row>
    <row r="34" spans="1:12" s="342" customFormat="1" ht="25.5">
      <c r="A34" s="14"/>
      <c r="B34" s="190" t="s">
        <v>84</v>
      </c>
      <c r="C34" s="45" t="s">
        <v>85</v>
      </c>
      <c r="D34" s="43" t="s">
        <v>31</v>
      </c>
      <c r="E34" s="273">
        <v>12</v>
      </c>
      <c r="F34" s="601"/>
      <c r="G34" s="381"/>
      <c r="H34" s="382"/>
      <c r="I34" s="567"/>
      <c r="J34" s="459"/>
      <c r="K34" s="418"/>
      <c r="L34" s="219"/>
    </row>
    <row r="35" spans="1:12" s="342" customFormat="1" ht="4.5" customHeight="1">
      <c r="A35" s="14"/>
      <c r="B35" s="191"/>
      <c r="C35" s="70"/>
      <c r="D35" s="53"/>
      <c r="E35" s="278"/>
      <c r="F35" s="600"/>
      <c r="G35" s="383"/>
      <c r="H35" s="384"/>
      <c r="I35" s="566"/>
      <c r="J35" s="460"/>
      <c r="K35" s="420"/>
      <c r="L35" s="219"/>
    </row>
    <row r="36" spans="1:12" s="342" customFormat="1" ht="25.5">
      <c r="A36" s="14"/>
      <c r="B36" s="190" t="s">
        <v>87</v>
      </c>
      <c r="C36" s="45" t="s">
        <v>821</v>
      </c>
      <c r="D36" s="43" t="s">
        <v>31</v>
      </c>
      <c r="E36" s="273">
        <v>12</v>
      </c>
      <c r="F36" s="601"/>
      <c r="G36" s="381"/>
      <c r="H36" s="382"/>
      <c r="I36" s="567"/>
      <c r="J36" s="459"/>
      <c r="K36" s="418"/>
      <c r="L36" s="219"/>
    </row>
    <row r="37" spans="1:12" s="342" customFormat="1" ht="4.5" customHeight="1">
      <c r="A37" s="14"/>
      <c r="B37" s="191"/>
      <c r="C37" s="70"/>
      <c r="D37" s="53"/>
      <c r="E37" s="278"/>
      <c r="F37" s="600"/>
      <c r="G37" s="383"/>
      <c r="H37" s="384"/>
      <c r="I37" s="566"/>
      <c r="J37" s="460"/>
      <c r="K37" s="420"/>
      <c r="L37" s="219"/>
    </row>
    <row r="38" spans="1:12" s="342" customFormat="1" ht="26.25" customHeight="1">
      <c r="A38" s="14"/>
      <c r="B38" s="190" t="s">
        <v>90</v>
      </c>
      <c r="C38" s="45" t="s">
        <v>91</v>
      </c>
      <c r="D38" s="43" t="s">
        <v>70</v>
      </c>
      <c r="E38" s="273">
        <v>1</v>
      </c>
      <c r="F38" s="601"/>
      <c r="G38" s="381"/>
      <c r="H38" s="382"/>
      <c r="I38" s="567"/>
      <c r="J38" s="459"/>
      <c r="K38" s="418"/>
      <c r="L38" s="219"/>
    </row>
    <row r="39" spans="1:12" s="342" customFormat="1" ht="4.5" customHeight="1">
      <c r="A39" s="14"/>
      <c r="B39" s="191"/>
      <c r="C39" s="70"/>
      <c r="D39" s="53"/>
      <c r="E39" s="278"/>
      <c r="F39" s="600"/>
      <c r="G39" s="383"/>
      <c r="H39" s="384"/>
      <c r="I39" s="566"/>
      <c r="J39" s="460"/>
      <c r="K39" s="420"/>
      <c r="L39" s="219"/>
    </row>
    <row r="40" spans="1:12" s="342" customFormat="1" ht="26.25" customHeight="1">
      <c r="A40" s="14"/>
      <c r="B40" s="190" t="s">
        <v>94</v>
      </c>
      <c r="C40" s="45" t="s">
        <v>95</v>
      </c>
      <c r="D40" s="43" t="s">
        <v>70</v>
      </c>
      <c r="E40" s="273">
        <v>1</v>
      </c>
      <c r="F40" s="601"/>
      <c r="G40" s="381"/>
      <c r="H40" s="382"/>
      <c r="I40" s="567"/>
      <c r="J40" s="459"/>
      <c r="K40" s="418"/>
      <c r="L40" s="219"/>
    </row>
    <row r="41" spans="1:12" s="342" customFormat="1" ht="4.5" customHeight="1">
      <c r="A41" s="14"/>
      <c r="B41" s="191"/>
      <c r="C41" s="70"/>
      <c r="D41" s="53"/>
      <c r="E41" s="278"/>
      <c r="F41" s="600"/>
      <c r="G41" s="383"/>
      <c r="H41" s="384"/>
      <c r="I41" s="566"/>
      <c r="J41" s="460"/>
      <c r="K41" s="420"/>
      <c r="L41" s="219"/>
    </row>
    <row r="42" spans="1:12" s="342" customFormat="1" ht="25.5">
      <c r="A42" s="14"/>
      <c r="B42" s="190" t="s">
        <v>98</v>
      </c>
      <c r="C42" s="46" t="s">
        <v>99</v>
      </c>
      <c r="D42" s="43" t="s">
        <v>70</v>
      </c>
      <c r="E42" s="273">
        <v>1</v>
      </c>
      <c r="F42" s="601"/>
      <c r="G42" s="381"/>
      <c r="H42" s="382"/>
      <c r="I42" s="567"/>
      <c r="J42" s="459"/>
      <c r="K42" s="418"/>
      <c r="L42" s="219"/>
    </row>
    <row r="43" spans="1:12" s="342" customFormat="1" ht="4.5" customHeight="1">
      <c r="A43" s="14"/>
      <c r="B43" s="191"/>
      <c r="C43" s="70"/>
      <c r="D43" s="53"/>
      <c r="E43" s="278"/>
      <c r="F43" s="600"/>
      <c r="G43" s="383"/>
      <c r="H43" s="384"/>
      <c r="I43" s="566"/>
      <c r="J43" s="460"/>
      <c r="K43" s="420"/>
      <c r="L43" s="219"/>
    </row>
    <row r="44" spans="1:12" s="342" customFormat="1" ht="25.5">
      <c r="A44" s="14"/>
      <c r="B44" s="190" t="s">
        <v>102</v>
      </c>
      <c r="C44" s="46" t="s">
        <v>103</v>
      </c>
      <c r="D44" s="43" t="s">
        <v>70</v>
      </c>
      <c r="E44" s="273">
        <v>1</v>
      </c>
      <c r="F44" s="601"/>
      <c r="G44" s="381"/>
      <c r="H44" s="382"/>
      <c r="I44" s="567"/>
      <c r="J44" s="459"/>
      <c r="K44" s="418"/>
      <c r="L44" s="219"/>
    </row>
    <row r="45" spans="1:12" s="342" customFormat="1" ht="4.5" customHeight="1">
      <c r="A45" s="14"/>
      <c r="B45" s="191"/>
      <c r="C45" s="70"/>
      <c r="D45" s="53"/>
      <c r="E45" s="278"/>
      <c r="F45" s="600"/>
      <c r="G45" s="383"/>
      <c r="H45" s="384"/>
      <c r="I45" s="566"/>
      <c r="J45" s="460"/>
      <c r="K45" s="420"/>
      <c r="L45" s="219"/>
    </row>
    <row r="46" spans="1:12" s="342" customFormat="1">
      <c r="A46" s="14"/>
      <c r="B46" s="190" t="s">
        <v>106</v>
      </c>
      <c r="C46" s="45" t="s">
        <v>107</v>
      </c>
      <c r="D46" s="43" t="s">
        <v>31</v>
      </c>
      <c r="E46" s="273">
        <v>10</v>
      </c>
      <c r="F46" s="601"/>
      <c r="G46" s="381"/>
      <c r="H46" s="382"/>
      <c r="I46" s="567"/>
      <c r="J46" s="459"/>
      <c r="K46" s="418"/>
      <c r="L46" s="219"/>
    </row>
    <row r="47" spans="1:12" s="342" customFormat="1">
      <c r="A47" s="14"/>
      <c r="B47" s="191"/>
      <c r="C47" s="690" t="s">
        <v>108</v>
      </c>
      <c r="D47" s="53"/>
      <c r="E47" s="278"/>
      <c r="F47" s="600"/>
      <c r="G47" s="383"/>
      <c r="H47" s="384"/>
      <c r="I47" s="566"/>
      <c r="J47" s="460"/>
      <c r="K47" s="420"/>
      <c r="L47" s="219"/>
    </row>
    <row r="48" spans="1:12" s="342" customFormat="1" ht="123" customHeight="1">
      <c r="A48" s="14"/>
      <c r="B48" s="190" t="s">
        <v>109</v>
      </c>
      <c r="C48" s="941" t="s">
        <v>822</v>
      </c>
      <c r="D48" s="43" t="s">
        <v>70</v>
      </c>
      <c r="E48" s="273">
        <v>1</v>
      </c>
      <c r="F48" s="601"/>
      <c r="G48" s="381"/>
      <c r="H48" s="382"/>
      <c r="I48" s="567"/>
      <c r="J48" s="459"/>
      <c r="K48" s="418"/>
      <c r="L48" s="14"/>
    </row>
    <row r="49" spans="1:12" s="342" customFormat="1">
      <c r="A49" s="14"/>
      <c r="B49" s="191"/>
      <c r="C49" s="690" t="s">
        <v>823</v>
      </c>
      <c r="D49" s="53"/>
      <c r="E49" s="278"/>
      <c r="F49" s="600"/>
      <c r="G49" s="383"/>
      <c r="H49" s="384"/>
      <c r="I49" s="566"/>
      <c r="J49" s="460"/>
      <c r="K49" s="420"/>
      <c r="L49" s="219"/>
    </row>
    <row r="50" spans="1:12" s="342" customFormat="1" ht="76.5">
      <c r="A50" s="14"/>
      <c r="B50" s="190" t="s">
        <v>111</v>
      </c>
      <c r="C50" s="941" t="s">
        <v>824</v>
      </c>
      <c r="D50" s="43" t="s">
        <v>70</v>
      </c>
      <c r="E50" s="273">
        <v>1</v>
      </c>
      <c r="F50" s="601"/>
      <c r="G50" s="381"/>
      <c r="H50" s="382"/>
      <c r="I50" s="567"/>
      <c r="J50" s="459"/>
      <c r="K50" s="418"/>
      <c r="L50" s="14"/>
    </row>
    <row r="51" spans="1:12" s="342" customFormat="1" ht="11.25" customHeight="1" thickBot="1">
      <c r="A51" s="14"/>
      <c r="B51" s="194"/>
      <c r="C51" s="79"/>
      <c r="D51" s="53"/>
      <c r="E51" s="278"/>
      <c r="F51" s="600"/>
      <c r="G51" s="383"/>
      <c r="H51" s="384"/>
      <c r="I51" s="566"/>
      <c r="J51" s="460"/>
      <c r="K51" s="420"/>
      <c r="L51" s="219"/>
    </row>
    <row r="52" spans="1:12" s="342" customFormat="1" ht="20.100000000000001" customHeight="1" thickBot="1">
      <c r="A52" s="14"/>
      <c r="B52" s="62" t="s">
        <v>785</v>
      </c>
      <c r="C52" s="63" t="s">
        <v>112</v>
      </c>
      <c r="D52" s="65"/>
      <c r="E52" s="276"/>
      <c r="F52" s="560"/>
      <c r="G52" s="387"/>
      <c r="H52" s="387"/>
      <c r="I52" s="560"/>
      <c r="J52" s="462"/>
      <c r="K52" s="422"/>
      <c r="L52" s="14"/>
    </row>
    <row r="53" spans="1:12" s="342" customFormat="1" ht="4.5" customHeight="1" thickBot="1">
      <c r="A53" s="14"/>
      <c r="B53" s="204"/>
      <c r="C53" s="84"/>
      <c r="D53" s="82"/>
      <c r="E53" s="272"/>
      <c r="F53" s="603"/>
      <c r="G53" s="388"/>
      <c r="H53" s="389"/>
      <c r="I53" s="569"/>
      <c r="J53" s="463"/>
      <c r="K53" s="423"/>
      <c r="L53" s="14"/>
    </row>
    <row r="54" spans="1:12" s="342" customFormat="1" ht="20.100000000000001" customHeight="1" thickBot="1">
      <c r="A54" s="14"/>
      <c r="B54" s="62">
        <v>2</v>
      </c>
      <c r="C54" s="67" t="s">
        <v>114</v>
      </c>
      <c r="D54" s="65"/>
      <c r="E54" s="276"/>
      <c r="F54" s="599"/>
      <c r="G54" s="390"/>
      <c r="H54" s="387"/>
      <c r="I54" s="560"/>
      <c r="J54" s="462"/>
      <c r="K54" s="422"/>
      <c r="L54" s="14"/>
    </row>
    <row r="55" spans="1:12" s="342" customFormat="1" ht="3" customHeight="1">
      <c r="A55" s="14"/>
      <c r="B55" s="191"/>
      <c r="C55" s="50"/>
      <c r="D55" s="53"/>
      <c r="E55" s="278"/>
      <c r="F55" s="600"/>
      <c r="G55" s="383"/>
      <c r="H55" s="384"/>
      <c r="I55" s="566"/>
      <c r="J55" s="460"/>
      <c r="K55" s="420"/>
      <c r="L55" s="14"/>
    </row>
    <row r="56" spans="1:12" s="342" customFormat="1">
      <c r="A56" s="14"/>
      <c r="B56" s="190">
        <v>2.1</v>
      </c>
      <c r="C56" s="45" t="s">
        <v>115</v>
      </c>
      <c r="D56" s="43" t="s">
        <v>27</v>
      </c>
      <c r="E56" s="273">
        <v>6</v>
      </c>
      <c r="F56" s="601"/>
      <c r="G56" s="381"/>
      <c r="H56" s="382"/>
      <c r="I56" s="567"/>
      <c r="J56" s="459"/>
      <c r="K56" s="418"/>
      <c r="L56" s="14"/>
    </row>
    <row r="57" spans="1:12" s="342" customFormat="1" ht="4.5" customHeight="1">
      <c r="A57" s="14"/>
      <c r="B57" s="191"/>
      <c r="C57" s="314"/>
      <c r="D57" s="53"/>
      <c r="E57" s="278"/>
      <c r="F57" s="600"/>
      <c r="G57" s="383"/>
      <c r="H57" s="384"/>
      <c r="I57" s="566"/>
      <c r="J57" s="460"/>
      <c r="K57" s="420"/>
      <c r="L57" s="219"/>
    </row>
    <row r="58" spans="1:12" s="342" customFormat="1" ht="25.5">
      <c r="A58" s="14"/>
      <c r="B58" s="190">
        <v>2.2000000000000002</v>
      </c>
      <c r="C58" s="45" t="s">
        <v>55</v>
      </c>
      <c r="D58" s="43" t="s">
        <v>27</v>
      </c>
      <c r="E58" s="273">
        <v>12</v>
      </c>
      <c r="F58" s="601"/>
      <c r="G58" s="381"/>
      <c r="H58" s="382"/>
      <c r="I58" s="567"/>
      <c r="J58" s="459"/>
      <c r="K58" s="418"/>
      <c r="L58" s="14"/>
    </row>
    <row r="59" spans="1:12" s="342" customFormat="1" ht="4.5" customHeight="1">
      <c r="A59" s="14"/>
      <c r="B59" s="191"/>
      <c r="C59" s="314"/>
      <c r="D59" s="53"/>
      <c r="E59" s="278"/>
      <c r="F59" s="600"/>
      <c r="G59" s="383"/>
      <c r="H59" s="384"/>
      <c r="I59" s="566"/>
      <c r="J59" s="460"/>
      <c r="K59" s="420"/>
      <c r="L59" s="219"/>
    </row>
    <row r="60" spans="1:12" s="342" customFormat="1" ht="25.5">
      <c r="A60" s="14"/>
      <c r="B60" s="190">
        <v>2.2999999999999998</v>
      </c>
      <c r="C60" s="45" t="s">
        <v>60</v>
      </c>
      <c r="D60" s="43" t="s">
        <v>27</v>
      </c>
      <c r="E60" s="273">
        <v>4</v>
      </c>
      <c r="F60" s="601"/>
      <c r="G60" s="381"/>
      <c r="H60" s="382"/>
      <c r="I60" s="567"/>
      <c r="J60" s="459"/>
      <c r="K60" s="418"/>
      <c r="L60" s="14"/>
    </row>
    <row r="61" spans="1:12" s="342" customFormat="1" ht="4.5" customHeight="1">
      <c r="A61" s="14"/>
      <c r="B61" s="191"/>
      <c r="C61" s="314"/>
      <c r="D61" s="53"/>
      <c r="E61" s="278"/>
      <c r="F61" s="600"/>
      <c r="G61" s="383"/>
      <c r="H61" s="384"/>
      <c r="I61" s="566"/>
      <c r="J61" s="460"/>
      <c r="K61" s="420"/>
      <c r="L61" s="219"/>
    </row>
    <row r="62" spans="1:12" s="342" customFormat="1">
      <c r="A62" s="14"/>
      <c r="B62" s="190">
        <v>2.4</v>
      </c>
      <c r="C62" s="45" t="s">
        <v>65</v>
      </c>
      <c r="D62" s="43" t="s">
        <v>27</v>
      </c>
      <c r="E62" s="273">
        <v>2</v>
      </c>
      <c r="F62" s="601"/>
      <c r="G62" s="381"/>
      <c r="H62" s="382"/>
      <c r="I62" s="567"/>
      <c r="J62" s="459"/>
      <c r="K62" s="418"/>
      <c r="L62" s="14"/>
    </row>
    <row r="63" spans="1:12" s="342" customFormat="1" ht="4.5" customHeight="1">
      <c r="A63" s="14"/>
      <c r="B63" s="191"/>
      <c r="C63" s="70"/>
      <c r="D63" s="53"/>
      <c r="E63" s="278"/>
      <c r="F63" s="600"/>
      <c r="G63" s="383"/>
      <c r="H63" s="384"/>
      <c r="I63" s="566"/>
      <c r="J63" s="460"/>
      <c r="K63" s="420"/>
      <c r="L63" s="219"/>
    </row>
    <row r="64" spans="1:12" s="342" customFormat="1" ht="25.5">
      <c r="A64" s="14"/>
      <c r="B64" s="190">
        <v>2.5</v>
      </c>
      <c r="C64" s="45" t="s">
        <v>66</v>
      </c>
      <c r="D64" s="42" t="s">
        <v>27</v>
      </c>
      <c r="E64" s="273">
        <v>12</v>
      </c>
      <c r="F64" s="604"/>
      <c r="G64" s="464"/>
      <c r="H64" s="391"/>
      <c r="I64" s="567"/>
      <c r="J64" s="465"/>
      <c r="K64" s="424"/>
      <c r="L64" s="14"/>
    </row>
    <row r="65" spans="1:12" s="342" customFormat="1" ht="4.5" customHeight="1">
      <c r="A65" s="14"/>
      <c r="B65" s="191"/>
      <c r="C65" s="314"/>
      <c r="D65" s="53"/>
      <c r="E65" s="278"/>
      <c r="F65" s="600"/>
      <c r="G65" s="383"/>
      <c r="H65" s="384"/>
      <c r="I65" s="566"/>
      <c r="J65" s="460"/>
      <c r="K65" s="420"/>
      <c r="L65" s="219"/>
    </row>
    <row r="66" spans="1:12" s="342" customFormat="1">
      <c r="A66" s="14"/>
      <c r="B66" s="190">
        <v>2.6</v>
      </c>
      <c r="C66" s="45" t="s">
        <v>69</v>
      </c>
      <c r="D66" s="43" t="s">
        <v>70</v>
      </c>
      <c r="E66" s="43">
        <v>1</v>
      </c>
      <c r="F66" s="601"/>
      <c r="G66" s="381"/>
      <c r="H66" s="382"/>
      <c r="I66" s="567"/>
      <c r="J66" s="459"/>
      <c r="K66" s="418"/>
      <c r="L66" s="14"/>
    </row>
    <row r="67" spans="1:12" s="342" customFormat="1" ht="4.5" customHeight="1">
      <c r="A67" s="14"/>
      <c r="B67" s="191"/>
      <c r="C67" s="314"/>
      <c r="D67" s="53"/>
      <c r="E67" s="278"/>
      <c r="F67" s="600"/>
      <c r="G67" s="383"/>
      <c r="H67" s="384"/>
      <c r="I67" s="566"/>
      <c r="J67" s="460"/>
      <c r="K67" s="420"/>
      <c r="L67" s="219"/>
    </row>
    <row r="68" spans="1:12" s="342" customFormat="1" ht="25.5">
      <c r="A68" s="14"/>
      <c r="B68" s="190">
        <v>2.7</v>
      </c>
      <c r="C68" s="45" t="s">
        <v>73</v>
      </c>
      <c r="D68" s="43" t="s">
        <v>70</v>
      </c>
      <c r="E68" s="43">
        <v>1</v>
      </c>
      <c r="F68" s="601"/>
      <c r="G68" s="381"/>
      <c r="H68" s="382"/>
      <c r="I68" s="567"/>
      <c r="J68" s="459"/>
      <c r="K68" s="418"/>
      <c r="L68" s="14"/>
    </row>
    <row r="69" spans="1:12" s="342" customFormat="1" ht="4.5" customHeight="1">
      <c r="A69" s="14"/>
      <c r="B69" s="191"/>
      <c r="C69" s="314"/>
      <c r="D69" s="53"/>
      <c r="E69" s="278"/>
      <c r="F69" s="600"/>
      <c r="G69" s="383"/>
      <c r="H69" s="384"/>
      <c r="I69" s="566"/>
      <c r="J69" s="460"/>
      <c r="K69" s="420"/>
      <c r="L69" s="219"/>
    </row>
    <row r="70" spans="1:12" s="342" customFormat="1" ht="25.5">
      <c r="A70" s="14"/>
      <c r="B70" s="190">
        <v>2.8</v>
      </c>
      <c r="C70" s="45" t="s">
        <v>76</v>
      </c>
      <c r="D70" s="43" t="s">
        <v>27</v>
      </c>
      <c r="E70" s="43">
        <v>18</v>
      </c>
      <c r="F70" s="604"/>
      <c r="G70" s="464"/>
      <c r="H70" s="391"/>
      <c r="I70" s="567"/>
      <c r="J70" s="465"/>
      <c r="K70" s="424"/>
      <c r="L70" s="14"/>
    </row>
    <row r="71" spans="1:12" s="342" customFormat="1" ht="4.5" customHeight="1">
      <c r="A71" s="14"/>
      <c r="B71" s="191"/>
      <c r="C71" s="314"/>
      <c r="D71" s="53"/>
      <c r="E71" s="278"/>
      <c r="F71" s="600"/>
      <c r="G71" s="383"/>
      <c r="H71" s="384"/>
      <c r="I71" s="566"/>
      <c r="J71" s="460"/>
      <c r="K71" s="420"/>
      <c r="L71" s="219"/>
    </row>
    <row r="72" spans="1:12" s="342" customFormat="1" ht="25.5">
      <c r="A72" s="14"/>
      <c r="B72" s="190" t="s">
        <v>139</v>
      </c>
      <c r="C72" s="45" t="s">
        <v>79</v>
      </c>
      <c r="D72" s="43" t="s">
        <v>27</v>
      </c>
      <c r="E72" s="273">
        <v>6</v>
      </c>
      <c r="F72" s="601"/>
      <c r="G72" s="381"/>
      <c r="H72" s="382"/>
      <c r="I72" s="567"/>
      <c r="J72" s="459"/>
      <c r="K72" s="418"/>
      <c r="L72" s="14"/>
    </row>
    <row r="73" spans="1:12" s="342" customFormat="1" ht="4.5" customHeight="1">
      <c r="A73" s="14"/>
      <c r="B73" s="191"/>
      <c r="C73" s="314"/>
      <c r="D73" s="53"/>
      <c r="E73" s="278"/>
      <c r="F73" s="600"/>
      <c r="G73" s="383"/>
      <c r="H73" s="384"/>
      <c r="I73" s="566"/>
      <c r="J73" s="460"/>
      <c r="K73" s="420"/>
      <c r="L73" s="219"/>
    </row>
    <row r="74" spans="1:12" s="342" customFormat="1" ht="25.5">
      <c r="A74" s="14"/>
      <c r="B74" s="190" t="s">
        <v>141</v>
      </c>
      <c r="C74" s="45" t="s">
        <v>79</v>
      </c>
      <c r="D74" s="43" t="s">
        <v>27</v>
      </c>
      <c r="E74" s="273">
        <v>6</v>
      </c>
      <c r="F74" s="601"/>
      <c r="G74" s="381"/>
      <c r="H74" s="382"/>
      <c r="I74" s="567"/>
      <c r="J74" s="459"/>
      <c r="K74" s="418"/>
      <c r="L74" s="14"/>
    </row>
    <row r="75" spans="1:12" s="342" customFormat="1" ht="4.5" customHeight="1">
      <c r="A75" s="14"/>
      <c r="B75" s="191"/>
      <c r="C75" s="314"/>
      <c r="D75" s="53"/>
      <c r="E75" s="278"/>
      <c r="F75" s="600"/>
      <c r="G75" s="383"/>
      <c r="H75" s="384"/>
      <c r="I75" s="566"/>
      <c r="J75" s="460"/>
      <c r="K75" s="420"/>
      <c r="L75" s="219"/>
    </row>
    <row r="76" spans="1:12" s="342" customFormat="1" ht="25.5">
      <c r="A76" s="14"/>
      <c r="B76" s="195" t="s">
        <v>143</v>
      </c>
      <c r="C76" s="45" t="s">
        <v>85</v>
      </c>
      <c r="D76" s="43" t="s">
        <v>31</v>
      </c>
      <c r="E76" s="273">
        <v>12</v>
      </c>
      <c r="F76" s="601"/>
      <c r="G76" s="381"/>
      <c r="H76" s="382"/>
      <c r="I76" s="567"/>
      <c r="J76" s="459"/>
      <c r="K76" s="418"/>
      <c r="L76" s="14"/>
    </row>
    <row r="77" spans="1:12" s="342" customFormat="1" ht="4.5" customHeight="1">
      <c r="A77" s="14"/>
      <c r="B77" s="191"/>
      <c r="C77" s="314"/>
      <c r="D77" s="53"/>
      <c r="E77" s="278"/>
      <c r="F77" s="600"/>
      <c r="G77" s="383"/>
      <c r="H77" s="384"/>
      <c r="I77" s="566"/>
      <c r="J77" s="460"/>
      <c r="K77" s="420"/>
      <c r="L77" s="219"/>
    </row>
    <row r="78" spans="1:12" s="342" customFormat="1" ht="25.5">
      <c r="A78" s="14"/>
      <c r="B78" s="195" t="s">
        <v>145</v>
      </c>
      <c r="C78" s="45" t="s">
        <v>82</v>
      </c>
      <c r="D78" s="43" t="s">
        <v>31</v>
      </c>
      <c r="E78" s="273">
        <v>6</v>
      </c>
      <c r="F78" s="601"/>
      <c r="G78" s="381"/>
      <c r="H78" s="382"/>
      <c r="I78" s="567"/>
      <c r="J78" s="459"/>
      <c r="K78" s="418"/>
      <c r="L78" s="14"/>
    </row>
    <row r="79" spans="1:12" s="342" customFormat="1" ht="4.5" customHeight="1">
      <c r="A79" s="14"/>
      <c r="B79" s="191"/>
      <c r="C79" s="314"/>
      <c r="D79" s="53"/>
      <c r="E79" s="278"/>
      <c r="F79" s="600"/>
      <c r="G79" s="383"/>
      <c r="H79" s="384"/>
      <c r="I79" s="566"/>
      <c r="J79" s="460"/>
      <c r="K79" s="420"/>
      <c r="L79" s="219"/>
    </row>
    <row r="80" spans="1:12" s="342" customFormat="1" ht="25.5">
      <c r="A80" s="14"/>
      <c r="B80" s="195" t="s">
        <v>147</v>
      </c>
      <c r="C80" s="45" t="s">
        <v>88</v>
      </c>
      <c r="D80" s="42" t="s">
        <v>31</v>
      </c>
      <c r="E80" s="273">
        <v>6</v>
      </c>
      <c r="F80" s="604"/>
      <c r="G80" s="464"/>
      <c r="H80" s="391"/>
      <c r="I80" s="567"/>
      <c r="J80" s="465"/>
      <c r="K80" s="424"/>
      <c r="L80" s="14"/>
    </row>
    <row r="81" spans="1:12" s="342" customFormat="1" ht="4.5" customHeight="1">
      <c r="A81" s="14"/>
      <c r="B81" s="191"/>
      <c r="C81" s="314"/>
      <c r="D81" s="53"/>
      <c r="E81" s="278"/>
      <c r="F81" s="600"/>
      <c r="G81" s="383"/>
      <c r="H81" s="384"/>
      <c r="I81" s="566"/>
      <c r="J81" s="460"/>
      <c r="K81" s="420"/>
      <c r="L81" s="219"/>
    </row>
    <row r="82" spans="1:12" s="342" customFormat="1">
      <c r="A82" s="14"/>
      <c r="B82" s="190" t="s">
        <v>149</v>
      </c>
      <c r="C82" s="45" t="s">
        <v>91</v>
      </c>
      <c r="D82" s="43" t="s">
        <v>70</v>
      </c>
      <c r="E82" s="273">
        <v>1</v>
      </c>
      <c r="F82" s="601"/>
      <c r="G82" s="381"/>
      <c r="H82" s="382"/>
      <c r="I82" s="567"/>
      <c r="J82" s="459"/>
      <c r="K82" s="418"/>
      <c r="L82" s="14"/>
    </row>
    <row r="83" spans="1:12" s="342" customFormat="1" ht="4.5" customHeight="1">
      <c r="A83" s="14"/>
      <c r="B83" s="191"/>
      <c r="C83" s="314"/>
      <c r="D83" s="53"/>
      <c r="E83" s="278"/>
      <c r="F83" s="600"/>
      <c r="G83" s="383"/>
      <c r="H83" s="384"/>
      <c r="I83" s="566"/>
      <c r="J83" s="460"/>
      <c r="K83" s="420"/>
      <c r="L83" s="219"/>
    </row>
    <row r="84" spans="1:12" s="342" customFormat="1">
      <c r="A84" s="14"/>
      <c r="B84" s="190" t="s">
        <v>151</v>
      </c>
      <c r="C84" s="45" t="s">
        <v>95</v>
      </c>
      <c r="D84" s="43" t="s">
        <v>70</v>
      </c>
      <c r="E84" s="273">
        <v>1</v>
      </c>
      <c r="F84" s="601"/>
      <c r="G84" s="381"/>
      <c r="H84" s="382"/>
      <c r="I84" s="567"/>
      <c r="J84" s="459"/>
      <c r="K84" s="418"/>
      <c r="L84" s="14"/>
    </row>
    <row r="85" spans="1:12" s="342" customFormat="1" ht="4.5" customHeight="1">
      <c r="A85" s="14"/>
      <c r="B85" s="191"/>
      <c r="C85" s="314"/>
      <c r="D85" s="53"/>
      <c r="E85" s="278"/>
      <c r="F85" s="600"/>
      <c r="G85" s="383"/>
      <c r="H85" s="384"/>
      <c r="I85" s="566"/>
      <c r="J85" s="460"/>
      <c r="K85" s="420"/>
      <c r="L85" s="219"/>
    </row>
    <row r="86" spans="1:12" s="342" customFormat="1" ht="25.5">
      <c r="A86" s="14"/>
      <c r="B86" s="190" t="s">
        <v>153</v>
      </c>
      <c r="C86" s="46" t="s">
        <v>99</v>
      </c>
      <c r="D86" s="43" t="s">
        <v>70</v>
      </c>
      <c r="E86" s="273">
        <v>1</v>
      </c>
      <c r="F86" s="601"/>
      <c r="G86" s="381"/>
      <c r="H86" s="382"/>
      <c r="I86" s="567"/>
      <c r="J86" s="459"/>
      <c r="K86" s="418"/>
      <c r="L86" s="14"/>
    </row>
    <row r="87" spans="1:12" s="342" customFormat="1" ht="4.5" customHeight="1">
      <c r="A87" s="14"/>
      <c r="B87" s="191"/>
      <c r="C87" s="314"/>
      <c r="D87" s="53"/>
      <c r="E87" s="278"/>
      <c r="F87" s="600"/>
      <c r="G87" s="383"/>
      <c r="H87" s="384"/>
      <c r="I87" s="566"/>
      <c r="J87" s="460"/>
      <c r="K87" s="420"/>
      <c r="L87" s="219"/>
    </row>
    <row r="88" spans="1:12" s="342" customFormat="1" ht="25.5">
      <c r="A88" s="14"/>
      <c r="B88" s="190" t="s">
        <v>156</v>
      </c>
      <c r="C88" s="46" t="s">
        <v>103</v>
      </c>
      <c r="D88" s="43" t="s">
        <v>70</v>
      </c>
      <c r="E88" s="273">
        <v>1</v>
      </c>
      <c r="F88" s="601"/>
      <c r="G88" s="381"/>
      <c r="H88" s="382"/>
      <c r="I88" s="567"/>
      <c r="J88" s="459"/>
      <c r="K88" s="418"/>
      <c r="L88" s="14"/>
    </row>
    <row r="89" spans="1:12" s="342" customFormat="1">
      <c r="A89" s="14"/>
      <c r="B89" s="191"/>
      <c r="C89" s="690" t="s">
        <v>108</v>
      </c>
      <c r="D89" s="53"/>
      <c r="E89" s="278"/>
      <c r="F89" s="600"/>
      <c r="G89" s="383"/>
      <c r="H89" s="384"/>
      <c r="I89" s="566"/>
      <c r="J89" s="460"/>
      <c r="K89" s="420"/>
      <c r="L89" s="219"/>
    </row>
    <row r="90" spans="1:12" s="342" customFormat="1" ht="63.75">
      <c r="A90" s="14"/>
      <c r="B90" s="190" t="s">
        <v>159</v>
      </c>
      <c r="C90" s="941" t="s">
        <v>1668</v>
      </c>
      <c r="D90" s="43" t="s">
        <v>70</v>
      </c>
      <c r="E90" s="273">
        <v>1</v>
      </c>
      <c r="F90" s="601"/>
      <c r="G90" s="381"/>
      <c r="H90" s="382"/>
      <c r="I90" s="567"/>
      <c r="J90" s="459"/>
      <c r="K90" s="418"/>
      <c r="L90" s="14"/>
    </row>
    <row r="91" spans="1:12" s="342" customFormat="1" ht="4.5" customHeight="1">
      <c r="A91" s="14"/>
      <c r="B91" s="194"/>
      <c r="C91" s="79"/>
      <c r="D91" s="53"/>
      <c r="E91" s="278"/>
      <c r="F91" s="600"/>
      <c r="G91" s="383"/>
      <c r="H91" s="384"/>
      <c r="I91" s="566"/>
      <c r="J91" s="460"/>
      <c r="K91" s="420"/>
      <c r="L91" s="219"/>
    </row>
    <row r="92" spans="1:12" s="342" customFormat="1" ht="113.25" customHeight="1">
      <c r="A92" s="14"/>
      <c r="B92" s="190" t="s">
        <v>825</v>
      </c>
      <c r="C92" s="941" t="s">
        <v>826</v>
      </c>
      <c r="D92" s="43" t="s">
        <v>70</v>
      </c>
      <c r="E92" s="273">
        <v>1</v>
      </c>
      <c r="F92" s="601"/>
      <c r="G92" s="381"/>
      <c r="H92" s="382"/>
      <c r="I92" s="567"/>
      <c r="J92" s="459"/>
      <c r="K92" s="418"/>
      <c r="L92" s="14"/>
    </row>
    <row r="93" spans="1:12" s="342" customFormat="1">
      <c r="A93" s="14"/>
      <c r="B93" s="191"/>
      <c r="C93" s="690" t="s">
        <v>823</v>
      </c>
      <c r="D93" s="53"/>
      <c r="E93" s="278"/>
      <c r="F93" s="600"/>
      <c r="G93" s="383"/>
      <c r="H93" s="384"/>
      <c r="I93" s="566"/>
      <c r="J93" s="460"/>
      <c r="K93" s="420"/>
      <c r="L93" s="219"/>
    </row>
    <row r="94" spans="1:12" s="342" customFormat="1" ht="38.25">
      <c r="A94" s="14"/>
      <c r="B94" s="190" t="s">
        <v>827</v>
      </c>
      <c r="C94" s="45" t="s">
        <v>828</v>
      </c>
      <c r="D94" s="43" t="s">
        <v>70</v>
      </c>
      <c r="E94" s="273">
        <v>1</v>
      </c>
      <c r="F94" s="601"/>
      <c r="G94" s="381"/>
      <c r="H94" s="382"/>
      <c r="I94" s="567"/>
      <c r="J94" s="459"/>
      <c r="K94" s="418"/>
      <c r="L94" s="14"/>
    </row>
    <row r="95" spans="1:12" ht="6" customHeight="1" thickBot="1">
      <c r="B95" s="204"/>
      <c r="C95" s="84"/>
      <c r="D95" s="82"/>
      <c r="G95" s="388"/>
      <c r="H95" s="389"/>
      <c r="I95" s="566"/>
      <c r="J95" s="463"/>
      <c r="K95" s="423"/>
      <c r="L95" s="14"/>
    </row>
    <row r="96" spans="1:12" ht="20.100000000000001" customHeight="1" thickBot="1">
      <c r="B96" s="62" t="s">
        <v>1623</v>
      </c>
      <c r="C96" s="63" t="s">
        <v>165</v>
      </c>
      <c r="D96" s="65"/>
      <c r="E96" s="276"/>
      <c r="F96" s="560"/>
      <c r="G96" s="387"/>
      <c r="H96" s="387"/>
      <c r="I96" s="560"/>
      <c r="J96" s="462"/>
      <c r="K96" s="422"/>
      <c r="L96" s="14"/>
    </row>
    <row r="97" spans="1:12" ht="5.25" customHeight="1" thickBot="1">
      <c r="B97" s="204"/>
      <c r="C97" s="84"/>
      <c r="D97" s="82"/>
      <c r="G97" s="388"/>
      <c r="H97" s="389"/>
      <c r="I97" s="569"/>
      <c r="J97" s="463"/>
      <c r="K97" s="423"/>
      <c r="L97" s="14"/>
    </row>
    <row r="98" spans="1:12" ht="20.100000000000001" customHeight="1" thickBot="1">
      <c r="B98" s="62">
        <v>3</v>
      </c>
      <c r="C98" s="63" t="s">
        <v>167</v>
      </c>
      <c r="D98" s="65"/>
      <c r="E98" s="276"/>
      <c r="F98" s="599"/>
      <c r="G98" s="390"/>
      <c r="H98" s="387"/>
      <c r="I98" s="560"/>
      <c r="J98" s="462"/>
      <c r="K98" s="422"/>
      <c r="L98" s="14"/>
    </row>
    <row r="99" spans="1:12" ht="3.75" customHeight="1">
      <c r="B99" s="189"/>
      <c r="C99" s="316"/>
      <c r="D99" s="75"/>
      <c r="E99" s="277"/>
      <c r="F99" s="605"/>
      <c r="G99" s="392"/>
      <c r="H99" s="393"/>
      <c r="I99" s="570"/>
      <c r="J99" s="466"/>
      <c r="K99" s="425"/>
      <c r="L99" s="14"/>
    </row>
    <row r="100" spans="1:12" ht="51">
      <c r="B100" s="190">
        <v>3.1</v>
      </c>
      <c r="C100" s="45" t="s">
        <v>168</v>
      </c>
      <c r="D100" s="43" t="s">
        <v>31</v>
      </c>
      <c r="E100" s="273">
        <v>2</v>
      </c>
      <c r="F100" s="601"/>
      <c r="G100" s="381"/>
      <c r="H100" s="382"/>
      <c r="I100" s="567"/>
      <c r="J100" s="459"/>
      <c r="K100" s="418"/>
      <c r="L100" s="219"/>
    </row>
    <row r="101" spans="1:12" ht="4.5" customHeight="1">
      <c r="B101" s="189"/>
      <c r="C101" s="316"/>
      <c r="D101" s="75"/>
      <c r="E101" s="277"/>
      <c r="F101" s="605"/>
      <c r="G101" s="392"/>
      <c r="H101" s="393"/>
      <c r="I101" s="570"/>
      <c r="J101" s="466"/>
      <c r="K101" s="425"/>
      <c r="L101" s="14"/>
    </row>
    <row r="102" spans="1:12" ht="38.25">
      <c r="B102" s="196">
        <v>3.2</v>
      </c>
      <c r="C102" s="124" t="s">
        <v>829</v>
      </c>
      <c r="D102" s="127" t="s">
        <v>31</v>
      </c>
      <c r="E102" s="280">
        <v>2</v>
      </c>
      <c r="F102" s="606"/>
      <c r="G102" s="394"/>
      <c r="H102" s="394"/>
      <c r="I102" s="303"/>
      <c r="J102" s="467"/>
      <c r="K102" s="426"/>
      <c r="L102" s="14"/>
    </row>
    <row r="103" spans="1:12" ht="3.75" customHeight="1">
      <c r="B103" s="191"/>
      <c r="C103" s="316"/>
      <c r="D103" s="53"/>
      <c r="E103" s="278"/>
      <c r="F103" s="600"/>
      <c r="G103" s="383"/>
      <c r="H103" s="384"/>
      <c r="I103" s="566"/>
      <c r="J103" s="460"/>
      <c r="K103" s="420"/>
      <c r="L103" s="14"/>
    </row>
    <row r="104" spans="1:12" ht="25.5">
      <c r="B104" s="190">
        <v>3.3</v>
      </c>
      <c r="C104" s="45" t="s">
        <v>221</v>
      </c>
      <c r="D104" s="43" t="s">
        <v>31</v>
      </c>
      <c r="E104" s="273">
        <v>2</v>
      </c>
      <c r="F104" s="601"/>
      <c r="G104" s="381"/>
      <c r="H104" s="382"/>
      <c r="I104" s="567"/>
      <c r="J104" s="459"/>
      <c r="K104" s="418"/>
      <c r="L104" s="14"/>
    </row>
    <row r="105" spans="1:12" ht="4.5" customHeight="1">
      <c r="B105" s="191"/>
      <c r="C105" s="70"/>
      <c r="D105" s="53"/>
      <c r="E105" s="278"/>
      <c r="F105" s="600"/>
      <c r="G105" s="383"/>
      <c r="H105" s="384"/>
      <c r="I105" s="566"/>
      <c r="J105" s="460"/>
      <c r="K105" s="420"/>
      <c r="L105" s="219"/>
    </row>
    <row r="106" spans="1:12" ht="25.5">
      <c r="B106" s="209" t="s">
        <v>222</v>
      </c>
      <c r="C106" s="56" t="s">
        <v>223</v>
      </c>
      <c r="D106" s="58" t="s">
        <v>31</v>
      </c>
      <c r="E106" s="282">
        <v>6</v>
      </c>
      <c r="F106" s="601"/>
      <c r="G106" s="381"/>
      <c r="H106" s="382"/>
      <c r="I106" s="567"/>
      <c r="J106" s="459"/>
      <c r="K106" s="418"/>
      <c r="L106" s="14"/>
    </row>
    <row r="107" spans="1:12" ht="5.25" customHeight="1" thickBot="1">
      <c r="B107" s="204"/>
      <c r="C107" s="308"/>
      <c r="D107" s="285"/>
      <c r="E107" s="288"/>
      <c r="G107" s="388"/>
      <c r="H107" s="389"/>
      <c r="I107" s="569"/>
      <c r="J107" s="463"/>
      <c r="K107" s="423"/>
      <c r="L107" s="14"/>
    </row>
    <row r="108" spans="1:12" ht="20.100000000000001" customHeight="1" thickBot="1">
      <c r="B108" s="62" t="s">
        <v>830</v>
      </c>
      <c r="C108" s="63" t="s">
        <v>226</v>
      </c>
      <c r="D108" s="65"/>
      <c r="E108" s="276"/>
      <c r="F108" s="560"/>
      <c r="G108" s="387"/>
      <c r="H108" s="387"/>
      <c r="I108" s="560"/>
      <c r="J108" s="462"/>
      <c r="K108" s="422"/>
      <c r="L108" s="14"/>
    </row>
    <row r="109" spans="1:12" ht="4.5" customHeight="1" thickBot="1">
      <c r="B109" s="189"/>
      <c r="C109" s="73"/>
      <c r="D109" s="75"/>
      <c r="E109" s="277"/>
      <c r="F109" s="605"/>
      <c r="G109" s="392"/>
      <c r="H109" s="393"/>
      <c r="I109" s="570"/>
      <c r="J109" s="466"/>
      <c r="K109" s="425"/>
      <c r="L109" s="14"/>
    </row>
    <row r="110" spans="1:12" ht="20.100000000000001" customHeight="1" thickBot="1">
      <c r="B110" s="62" t="s">
        <v>228</v>
      </c>
      <c r="C110" s="63" t="s">
        <v>229</v>
      </c>
      <c r="D110" s="65"/>
      <c r="E110" s="276"/>
      <c r="F110" s="599"/>
      <c r="G110" s="390"/>
      <c r="H110" s="387"/>
      <c r="I110" s="560"/>
      <c r="J110" s="462"/>
      <c r="K110" s="422"/>
      <c r="L110" s="14"/>
    </row>
    <row r="111" spans="1:12" s="342" customFormat="1" ht="4.5" customHeight="1">
      <c r="A111" s="14"/>
      <c r="B111" s="191"/>
      <c r="C111" s="316"/>
      <c r="D111" s="53"/>
      <c r="E111" s="278"/>
      <c r="F111" s="600"/>
      <c r="G111" s="383"/>
      <c r="H111" s="384"/>
      <c r="I111" s="566"/>
      <c r="J111" s="460"/>
      <c r="K111" s="420"/>
      <c r="L111" s="14"/>
    </row>
    <row r="112" spans="1:12" s="342" customFormat="1" ht="38.25">
      <c r="A112" s="14"/>
      <c r="B112" s="190" t="s">
        <v>230</v>
      </c>
      <c r="C112" s="45" t="s">
        <v>231</v>
      </c>
      <c r="D112" s="43" t="s">
        <v>31</v>
      </c>
      <c r="E112" s="273">
        <v>2</v>
      </c>
      <c r="F112" s="601"/>
      <c r="G112" s="381"/>
      <c r="H112" s="382"/>
      <c r="I112" s="567"/>
      <c r="J112" s="459"/>
      <c r="K112" s="418"/>
      <c r="L112" s="219"/>
    </row>
    <row r="113" spans="2:12" ht="41.25" customHeight="1">
      <c r="B113" s="194" t="s">
        <v>240</v>
      </c>
      <c r="C113" s="45" t="s">
        <v>241</v>
      </c>
      <c r="D113" s="43" t="s">
        <v>31</v>
      </c>
      <c r="E113" s="273">
        <v>2</v>
      </c>
      <c r="G113" s="397"/>
      <c r="H113" s="386"/>
      <c r="I113" s="568"/>
      <c r="J113" s="461"/>
      <c r="K113" s="421"/>
      <c r="L113" s="14"/>
    </row>
    <row r="114" spans="2:12" ht="27" customHeight="1" thickBot="1">
      <c r="B114" s="62" t="s">
        <v>831</v>
      </c>
      <c r="C114" s="63" t="s">
        <v>242</v>
      </c>
      <c r="D114" s="65"/>
      <c r="E114" s="276"/>
      <c r="F114" s="560"/>
      <c r="G114" s="387"/>
      <c r="H114" s="387"/>
      <c r="I114" s="560"/>
      <c r="J114" s="462"/>
      <c r="K114" s="422"/>
      <c r="L114" s="14"/>
    </row>
    <row r="115" spans="2:12" ht="24.75" customHeight="1" thickBot="1">
      <c r="B115" s="191"/>
      <c r="C115" s="316" t="s">
        <v>25</v>
      </c>
      <c r="D115" s="53"/>
      <c r="E115" s="278"/>
      <c r="F115" s="600"/>
      <c r="G115" s="383"/>
      <c r="H115" s="384"/>
      <c r="I115" s="566"/>
      <c r="J115" s="460"/>
      <c r="K115" s="420"/>
      <c r="L115" s="14"/>
    </row>
    <row r="116" spans="2:12" ht="20.100000000000001" customHeight="1" thickBot="1">
      <c r="B116" s="62" t="s">
        <v>244</v>
      </c>
      <c r="C116" s="63" t="s">
        <v>245</v>
      </c>
      <c r="D116" s="65"/>
      <c r="E116" s="276"/>
      <c r="F116" s="599"/>
      <c r="G116" s="390"/>
      <c r="H116" s="387"/>
      <c r="I116" s="560"/>
      <c r="J116" s="462"/>
      <c r="K116" s="422"/>
      <c r="L116" s="14"/>
    </row>
    <row r="117" spans="2:12" ht="3.75" customHeight="1">
      <c r="B117" s="191"/>
      <c r="C117" s="73"/>
      <c r="D117" s="53"/>
      <c r="E117" s="278"/>
      <c r="F117" s="600"/>
      <c r="G117" s="383"/>
      <c r="H117" s="384"/>
      <c r="I117" s="566"/>
      <c r="J117" s="460"/>
      <c r="K117" s="420"/>
      <c r="L117" s="14"/>
    </row>
    <row r="118" spans="2:12" ht="25.5">
      <c r="B118" s="190" t="s">
        <v>246</v>
      </c>
      <c r="C118" s="45" t="s">
        <v>247</v>
      </c>
      <c r="D118" s="43" t="s">
        <v>31</v>
      </c>
      <c r="E118" s="273">
        <v>2</v>
      </c>
      <c r="F118" s="601"/>
      <c r="G118" s="381"/>
      <c r="H118" s="382"/>
      <c r="I118" s="567"/>
      <c r="J118" s="459"/>
      <c r="K118" s="418"/>
      <c r="L118" s="14"/>
    </row>
    <row r="119" spans="2:12" ht="5.25" customHeight="1" thickBot="1">
      <c r="B119" s="194"/>
      <c r="C119" s="85"/>
      <c r="D119" s="78"/>
      <c r="E119" s="279"/>
      <c r="F119" s="602"/>
      <c r="G119" s="397"/>
      <c r="H119" s="386"/>
      <c r="I119" s="568"/>
      <c r="J119" s="461"/>
      <c r="K119" s="421"/>
      <c r="L119" s="14"/>
    </row>
    <row r="120" spans="2:12" ht="20.100000000000001" customHeight="1" thickBot="1">
      <c r="B120" s="62" t="s">
        <v>832</v>
      </c>
      <c r="C120" s="63" t="s">
        <v>248</v>
      </c>
      <c r="D120" s="65"/>
      <c r="E120" s="276"/>
      <c r="F120" s="560"/>
      <c r="G120" s="387"/>
      <c r="H120" s="387"/>
      <c r="I120" s="560"/>
      <c r="J120" s="462"/>
      <c r="K120" s="422"/>
      <c r="L120" s="14"/>
    </row>
    <row r="121" spans="2:12" ht="4.5" customHeight="1" thickBot="1">
      <c r="B121" s="204"/>
      <c r="C121" s="84"/>
      <c r="D121" s="82"/>
      <c r="G121" s="388"/>
      <c r="H121" s="389"/>
      <c r="I121" s="569"/>
      <c r="J121" s="463"/>
      <c r="K121" s="423"/>
      <c r="L121" s="14"/>
    </row>
    <row r="122" spans="2:12" ht="20.100000000000001" customHeight="1" thickBot="1">
      <c r="B122" s="62" t="s">
        <v>8</v>
      </c>
      <c r="C122" s="63" t="s">
        <v>249</v>
      </c>
      <c r="D122" s="65"/>
      <c r="E122" s="276"/>
      <c r="F122" s="599"/>
      <c r="G122" s="390"/>
      <c r="H122" s="387"/>
      <c r="I122" s="560"/>
      <c r="J122" s="462"/>
      <c r="K122" s="422"/>
      <c r="L122" s="14"/>
    </row>
    <row r="123" spans="2:12" ht="4.5" customHeight="1">
      <c r="B123" s="189"/>
      <c r="C123" s="316"/>
      <c r="D123" s="75"/>
      <c r="E123" s="277"/>
      <c r="F123" s="605"/>
      <c r="G123" s="392"/>
      <c r="H123" s="393"/>
      <c r="I123" s="570"/>
      <c r="J123" s="466"/>
      <c r="K123" s="425"/>
      <c r="L123" s="14"/>
    </row>
    <row r="124" spans="2:12">
      <c r="B124" s="317" t="s">
        <v>250</v>
      </c>
      <c r="C124" s="318" t="s">
        <v>251</v>
      </c>
      <c r="D124" s="341"/>
      <c r="E124" s="341"/>
      <c r="F124" s="607"/>
      <c r="G124" s="399"/>
      <c r="H124" s="400"/>
      <c r="I124" s="571"/>
      <c r="J124" s="468"/>
      <c r="K124" s="427"/>
      <c r="L124" s="14"/>
    </row>
    <row r="125" spans="2:12" ht="4.5" customHeight="1">
      <c r="B125" s="191"/>
      <c r="C125" s="70"/>
      <c r="D125" s="53"/>
      <c r="E125" s="278"/>
      <c r="F125" s="600"/>
      <c r="G125" s="383"/>
      <c r="H125" s="384"/>
      <c r="I125" s="566"/>
      <c r="J125" s="460"/>
      <c r="K125" s="420"/>
      <c r="L125" s="219"/>
    </row>
    <row r="126" spans="2:12" ht="25.5">
      <c r="B126" s="511" t="s">
        <v>252</v>
      </c>
      <c r="C126" s="512" t="s">
        <v>253</v>
      </c>
      <c r="D126" s="515" t="s">
        <v>31</v>
      </c>
      <c r="E126" s="514">
        <v>4</v>
      </c>
      <c r="F126" s="608"/>
      <c r="G126" s="516"/>
      <c r="H126" s="517"/>
      <c r="I126" s="572"/>
      <c r="J126" s="529"/>
      <c r="K126" s="518"/>
      <c r="L126" s="14"/>
    </row>
    <row r="127" spans="2:12" ht="4.5" customHeight="1">
      <c r="B127" s="191"/>
      <c r="C127" s="346"/>
      <c r="D127" s="53"/>
      <c r="E127" s="278"/>
      <c r="F127" s="600"/>
      <c r="G127" s="383"/>
      <c r="H127" s="384"/>
      <c r="I127" s="566"/>
      <c r="J127" s="460"/>
      <c r="K127" s="420"/>
      <c r="L127" s="219"/>
    </row>
    <row r="128" spans="2:12" ht="25.5">
      <c r="B128" s="511" t="s">
        <v>256</v>
      </c>
      <c r="C128" s="512" t="s">
        <v>257</v>
      </c>
      <c r="D128" s="515" t="s">
        <v>31</v>
      </c>
      <c r="E128" s="514">
        <v>4</v>
      </c>
      <c r="F128" s="608"/>
      <c r="G128" s="516"/>
      <c r="H128" s="517"/>
      <c r="I128" s="572"/>
      <c r="J128" s="529"/>
      <c r="K128" s="518"/>
      <c r="L128" s="14"/>
    </row>
    <row r="129" spans="1:12" ht="3.75" customHeight="1">
      <c r="B129" s="191"/>
      <c r="C129" s="325"/>
      <c r="D129" s="53"/>
      <c r="E129" s="278"/>
      <c r="F129" s="600"/>
      <c r="G129" s="383"/>
      <c r="H129" s="384"/>
      <c r="I129" s="566"/>
      <c r="J129" s="460"/>
      <c r="K129" s="420"/>
      <c r="L129" s="219"/>
    </row>
    <row r="130" spans="1:12" ht="25.5">
      <c r="B130" s="511" t="s">
        <v>260</v>
      </c>
      <c r="C130" s="519" t="s">
        <v>261</v>
      </c>
      <c r="D130" s="515" t="s">
        <v>31</v>
      </c>
      <c r="E130" s="514">
        <v>4</v>
      </c>
      <c r="F130" s="608"/>
      <c r="G130" s="516"/>
      <c r="H130" s="517"/>
      <c r="I130" s="572"/>
      <c r="J130" s="529"/>
      <c r="K130" s="518"/>
      <c r="L130" s="14"/>
    </row>
    <row r="131" spans="1:12" ht="3" customHeight="1">
      <c r="B131" s="191"/>
      <c r="C131" s="325"/>
      <c r="D131" s="53"/>
      <c r="E131" s="278"/>
      <c r="F131" s="600"/>
      <c r="G131" s="383"/>
      <c r="H131" s="384"/>
      <c r="I131" s="566"/>
      <c r="J131" s="460"/>
      <c r="K131" s="420"/>
      <c r="L131" s="219"/>
    </row>
    <row r="132" spans="1:12" ht="38.25">
      <c r="B132" s="511" t="s">
        <v>262</v>
      </c>
      <c r="C132" s="519" t="s">
        <v>263</v>
      </c>
      <c r="D132" s="515" t="s">
        <v>31</v>
      </c>
      <c r="E132" s="514">
        <v>10</v>
      </c>
      <c r="F132" s="608"/>
      <c r="G132" s="516"/>
      <c r="H132" s="517"/>
      <c r="I132" s="572"/>
      <c r="J132" s="529"/>
      <c r="K132" s="518"/>
      <c r="L132" s="14"/>
    </row>
    <row r="133" spans="1:12" ht="3.75" customHeight="1">
      <c r="B133" s="191"/>
      <c r="C133" s="325"/>
      <c r="D133" s="53"/>
      <c r="E133" s="278"/>
      <c r="F133" s="600"/>
      <c r="G133" s="383"/>
      <c r="H133" s="384"/>
      <c r="I133" s="566"/>
      <c r="J133" s="460"/>
      <c r="K133" s="420"/>
      <c r="L133" s="219"/>
    </row>
    <row r="134" spans="1:12" ht="76.5">
      <c r="B134" s="511" t="s">
        <v>264</v>
      </c>
      <c r="C134" s="519" t="s">
        <v>265</v>
      </c>
      <c r="D134" s="515" t="s">
        <v>70</v>
      </c>
      <c r="E134" s="514">
        <v>1</v>
      </c>
      <c r="F134" s="608"/>
      <c r="G134" s="516"/>
      <c r="H134" s="517"/>
      <c r="I134" s="572"/>
      <c r="J134" s="529"/>
      <c r="K134" s="518"/>
      <c r="L134" s="14"/>
    </row>
    <row r="135" spans="1:12" s="342" customFormat="1" ht="3.75" customHeight="1">
      <c r="A135" s="14"/>
      <c r="B135" s="191"/>
      <c r="C135" s="325"/>
      <c r="D135" s="53"/>
      <c r="E135" s="278"/>
      <c r="F135" s="600"/>
      <c r="G135" s="383"/>
      <c r="H135" s="384"/>
      <c r="I135" s="566"/>
      <c r="J135" s="460"/>
      <c r="K135" s="420"/>
      <c r="L135" s="219"/>
    </row>
    <row r="136" spans="1:12" s="342" customFormat="1" ht="38.25">
      <c r="A136" s="14"/>
      <c r="B136" s="511" t="s">
        <v>268</v>
      </c>
      <c r="C136" s="519" t="s">
        <v>269</v>
      </c>
      <c r="D136" s="515" t="s">
        <v>31</v>
      </c>
      <c r="E136" s="514">
        <v>8</v>
      </c>
      <c r="F136" s="608"/>
      <c r="G136" s="516"/>
      <c r="H136" s="517"/>
      <c r="I136" s="572"/>
      <c r="J136" s="529"/>
      <c r="K136" s="518"/>
      <c r="L136" s="14"/>
    </row>
    <row r="137" spans="1:12" s="342" customFormat="1" ht="3.75" customHeight="1">
      <c r="A137" s="14"/>
      <c r="B137" s="191"/>
      <c r="C137" s="325"/>
      <c r="D137" s="53"/>
      <c r="E137" s="278"/>
      <c r="F137" s="600"/>
      <c r="G137" s="383"/>
      <c r="H137" s="384"/>
      <c r="I137" s="566"/>
      <c r="J137" s="460"/>
      <c r="K137" s="420"/>
      <c r="L137" s="219"/>
    </row>
    <row r="138" spans="1:12" s="342" customFormat="1" ht="38.25">
      <c r="A138" s="14"/>
      <c r="B138" s="511" t="s">
        <v>273</v>
      </c>
      <c r="C138" s="519" t="s">
        <v>833</v>
      </c>
      <c r="D138" s="515" t="s">
        <v>70</v>
      </c>
      <c r="E138" s="514">
        <v>1</v>
      </c>
      <c r="F138" s="608"/>
      <c r="G138" s="516"/>
      <c r="H138" s="517"/>
      <c r="I138" s="572"/>
      <c r="J138" s="529"/>
      <c r="K138" s="518"/>
      <c r="L138" s="14"/>
    </row>
    <row r="139" spans="1:12" s="342" customFormat="1" ht="3" customHeight="1">
      <c r="A139" s="14"/>
      <c r="B139" s="191"/>
      <c r="C139" s="325"/>
      <c r="D139" s="53"/>
      <c r="E139" s="278"/>
      <c r="F139" s="600"/>
      <c r="G139" s="383"/>
      <c r="H139" s="384"/>
      <c r="I139" s="566"/>
      <c r="J139" s="460"/>
      <c r="K139" s="420"/>
      <c r="L139" s="219"/>
    </row>
    <row r="140" spans="1:12" s="342" customFormat="1">
      <c r="A140" s="14"/>
      <c r="B140" s="317" t="s">
        <v>275</v>
      </c>
      <c r="C140" s="318" t="s">
        <v>276</v>
      </c>
      <c r="D140" s="321"/>
      <c r="E140" s="320"/>
      <c r="F140" s="607"/>
      <c r="G140" s="399"/>
      <c r="H140" s="400"/>
      <c r="I140" s="571"/>
      <c r="J140" s="468"/>
      <c r="K140" s="427"/>
      <c r="L140" s="14"/>
    </row>
    <row r="141" spans="1:12" s="342" customFormat="1" ht="4.5" customHeight="1">
      <c r="A141" s="14"/>
      <c r="B141" s="191"/>
      <c r="C141" s="325"/>
      <c r="D141" s="53"/>
      <c r="E141" s="278"/>
      <c r="F141" s="600"/>
      <c r="G141" s="383"/>
      <c r="H141" s="384"/>
      <c r="I141" s="566"/>
      <c r="J141" s="460"/>
      <c r="K141" s="420"/>
      <c r="L141" s="219"/>
    </row>
    <row r="142" spans="1:12" s="342" customFormat="1" ht="31.5" customHeight="1">
      <c r="A142" s="14"/>
      <c r="B142" s="511" t="s">
        <v>277</v>
      </c>
      <c r="C142" s="519" t="s">
        <v>834</v>
      </c>
      <c r="D142" s="515" t="s">
        <v>31</v>
      </c>
      <c r="E142" s="514">
        <v>2</v>
      </c>
      <c r="F142" s="608"/>
      <c r="G142" s="516"/>
      <c r="H142" s="517"/>
      <c r="I142" s="572"/>
      <c r="J142" s="529"/>
      <c r="K142" s="518"/>
      <c r="L142" s="14"/>
    </row>
    <row r="143" spans="1:12" s="342" customFormat="1" ht="3" customHeight="1">
      <c r="A143" s="14"/>
      <c r="B143" s="191"/>
      <c r="C143" s="325"/>
      <c r="D143" s="53"/>
      <c r="E143" s="278"/>
      <c r="F143" s="600"/>
      <c r="G143" s="383"/>
      <c r="H143" s="384"/>
      <c r="I143" s="566"/>
      <c r="J143" s="460"/>
      <c r="K143" s="420"/>
      <c r="L143" s="219"/>
    </row>
    <row r="144" spans="1:12" s="342" customFormat="1" ht="28.5" customHeight="1">
      <c r="A144" s="14"/>
      <c r="B144" s="511" t="s">
        <v>281</v>
      </c>
      <c r="C144" s="519" t="s">
        <v>835</v>
      </c>
      <c r="D144" s="515" t="s">
        <v>31</v>
      </c>
      <c r="E144" s="514">
        <v>2</v>
      </c>
      <c r="F144" s="608"/>
      <c r="G144" s="516"/>
      <c r="H144" s="517"/>
      <c r="I144" s="572"/>
      <c r="J144" s="529"/>
      <c r="K144" s="518"/>
      <c r="L144" s="14"/>
    </row>
    <row r="145" spans="2:12" ht="3" customHeight="1">
      <c r="B145" s="191"/>
      <c r="C145" s="325"/>
      <c r="D145" s="53"/>
      <c r="E145" s="278"/>
      <c r="F145" s="600"/>
      <c r="G145" s="383"/>
      <c r="H145" s="384"/>
      <c r="I145" s="566"/>
      <c r="J145" s="460"/>
      <c r="K145" s="420"/>
      <c r="L145" s="219"/>
    </row>
    <row r="146" spans="2:12" ht="29.25" customHeight="1">
      <c r="B146" s="511" t="s">
        <v>285</v>
      </c>
      <c r="C146" s="519" t="s">
        <v>836</v>
      </c>
      <c r="D146" s="515" t="s">
        <v>31</v>
      </c>
      <c r="E146" s="514">
        <v>2</v>
      </c>
      <c r="F146" s="608"/>
      <c r="G146" s="516"/>
      <c r="H146" s="517"/>
      <c r="I146" s="572"/>
      <c r="J146" s="529"/>
      <c r="K146" s="518"/>
      <c r="L146" s="14"/>
    </row>
    <row r="147" spans="2:12" ht="3" customHeight="1">
      <c r="B147" s="191"/>
      <c r="C147" s="325"/>
      <c r="D147" s="53"/>
      <c r="E147" s="278"/>
      <c r="F147" s="600"/>
      <c r="G147" s="383"/>
      <c r="H147" s="384"/>
      <c r="I147" s="566"/>
      <c r="J147" s="460"/>
      <c r="K147" s="420"/>
      <c r="L147" s="219"/>
    </row>
    <row r="148" spans="2:12" ht="25.5">
      <c r="B148" s="511" t="s">
        <v>287</v>
      </c>
      <c r="C148" s="519" t="s">
        <v>837</v>
      </c>
      <c r="D148" s="515" t="s">
        <v>31</v>
      </c>
      <c r="E148" s="514">
        <v>2</v>
      </c>
      <c r="F148" s="608"/>
      <c r="G148" s="516"/>
      <c r="H148" s="517"/>
      <c r="I148" s="572"/>
      <c r="J148" s="529"/>
      <c r="K148" s="518"/>
      <c r="L148" s="14"/>
    </row>
    <row r="149" spans="2:12" ht="3" customHeight="1">
      <c r="B149" s="191"/>
      <c r="C149" s="325"/>
      <c r="D149" s="53"/>
      <c r="E149" s="278"/>
      <c r="F149" s="600"/>
      <c r="G149" s="383"/>
      <c r="H149" s="384"/>
      <c r="I149" s="566"/>
      <c r="J149" s="460"/>
      <c r="K149" s="420"/>
      <c r="L149" s="219"/>
    </row>
    <row r="150" spans="2:12" ht="76.5">
      <c r="B150" s="511" t="s">
        <v>289</v>
      </c>
      <c r="C150" s="519" t="s">
        <v>265</v>
      </c>
      <c r="D150" s="515" t="s">
        <v>70</v>
      </c>
      <c r="E150" s="514">
        <v>1</v>
      </c>
      <c r="F150" s="608"/>
      <c r="G150" s="516"/>
      <c r="H150" s="517"/>
      <c r="I150" s="572"/>
      <c r="J150" s="529"/>
      <c r="K150" s="518"/>
      <c r="L150" s="14"/>
    </row>
    <row r="151" spans="2:12" ht="2.25" customHeight="1">
      <c r="B151" s="191"/>
      <c r="C151" s="325"/>
      <c r="D151" s="53"/>
      <c r="E151" s="278"/>
      <c r="F151" s="600"/>
      <c r="G151" s="383"/>
      <c r="H151" s="384"/>
      <c r="I151" s="566"/>
      <c r="J151" s="460"/>
      <c r="K151" s="420"/>
      <c r="L151" s="219"/>
    </row>
    <row r="152" spans="2:12" ht="38.25">
      <c r="B152" s="511" t="s">
        <v>292</v>
      </c>
      <c r="C152" s="519" t="s">
        <v>269</v>
      </c>
      <c r="D152" s="515" t="s">
        <v>31</v>
      </c>
      <c r="E152" s="514">
        <v>4</v>
      </c>
      <c r="F152" s="608"/>
      <c r="G152" s="516"/>
      <c r="H152" s="517"/>
      <c r="I152" s="572"/>
      <c r="J152" s="529"/>
      <c r="K152" s="518"/>
      <c r="L152" s="14"/>
    </row>
    <row r="153" spans="2:12" ht="3" customHeight="1">
      <c r="B153" s="191"/>
      <c r="C153" s="325"/>
      <c r="D153" s="53"/>
      <c r="E153" s="278"/>
      <c r="F153" s="600"/>
      <c r="G153" s="383"/>
      <c r="H153" s="384"/>
      <c r="I153" s="566"/>
      <c r="J153" s="460"/>
      <c r="K153" s="420"/>
      <c r="L153" s="219"/>
    </row>
    <row r="154" spans="2:12" ht="25.5">
      <c r="B154" s="317" t="s">
        <v>295</v>
      </c>
      <c r="C154" s="318" t="s">
        <v>296</v>
      </c>
      <c r="D154" s="321"/>
      <c r="E154" s="320"/>
      <c r="F154" s="607"/>
      <c r="G154" s="399"/>
      <c r="H154" s="400"/>
      <c r="I154" s="571"/>
      <c r="J154" s="468"/>
      <c r="K154" s="427"/>
      <c r="L154" s="14"/>
    </row>
    <row r="155" spans="2:12" ht="3" customHeight="1">
      <c r="B155" s="191"/>
      <c r="C155" s="325"/>
      <c r="D155" s="53"/>
      <c r="E155" s="278"/>
      <c r="F155" s="600"/>
      <c r="G155" s="383"/>
      <c r="H155" s="384"/>
      <c r="I155" s="566"/>
      <c r="J155" s="460"/>
      <c r="K155" s="420"/>
      <c r="L155" s="14"/>
    </row>
    <row r="156" spans="2:12" ht="56.25" customHeight="1">
      <c r="B156" s="511" t="s">
        <v>297</v>
      </c>
      <c r="C156" s="519" t="s">
        <v>838</v>
      </c>
      <c r="D156" s="515" t="s">
        <v>31</v>
      </c>
      <c r="E156" s="514">
        <v>2</v>
      </c>
      <c r="F156" s="608"/>
      <c r="G156" s="516"/>
      <c r="H156" s="517"/>
      <c r="I156" s="572"/>
      <c r="J156" s="529"/>
      <c r="K156" s="518"/>
      <c r="L156" s="14"/>
    </row>
    <row r="157" spans="2:12" ht="2.25" customHeight="1">
      <c r="B157" s="511"/>
      <c r="C157" s="325"/>
      <c r="D157" s="53"/>
      <c r="E157" s="278"/>
      <c r="F157" s="600"/>
      <c r="G157" s="383"/>
      <c r="H157" s="384"/>
      <c r="I157" s="566"/>
      <c r="J157" s="460"/>
      <c r="K157" s="420"/>
      <c r="L157" s="219"/>
    </row>
    <row r="158" spans="2:12" ht="40.5" customHeight="1">
      <c r="B158" s="511" t="s">
        <v>299</v>
      </c>
      <c r="C158" s="519" t="s">
        <v>300</v>
      </c>
      <c r="D158" s="515" t="s">
        <v>31</v>
      </c>
      <c r="E158" s="520">
        <v>10</v>
      </c>
      <c r="F158" s="14"/>
      <c r="G158" s="383"/>
      <c r="H158" s="384"/>
      <c r="I158" s="566"/>
      <c r="J158" s="460"/>
      <c r="K158" s="420"/>
      <c r="L158" s="219"/>
    </row>
    <row r="159" spans="2:12" ht="39.75" customHeight="1">
      <c r="B159" s="511" t="s">
        <v>301</v>
      </c>
      <c r="C159" s="519" t="s">
        <v>304</v>
      </c>
      <c r="D159" s="515" t="s">
        <v>31</v>
      </c>
      <c r="E159" s="514">
        <v>2</v>
      </c>
      <c r="F159" s="608"/>
      <c r="G159" s="516"/>
      <c r="H159" s="517"/>
      <c r="I159" s="572"/>
      <c r="J159" s="529"/>
      <c r="K159" s="518"/>
      <c r="L159" s="14"/>
    </row>
    <row r="160" spans="2:12" ht="12.75" customHeight="1">
      <c r="B160" s="191"/>
      <c r="C160" s="325"/>
      <c r="D160" s="53"/>
      <c r="E160" s="278"/>
      <c r="F160" s="600"/>
      <c r="G160" s="383"/>
      <c r="H160" s="384"/>
      <c r="I160" s="566"/>
      <c r="J160" s="460"/>
      <c r="K160" s="420"/>
      <c r="L160" s="219"/>
    </row>
    <row r="161" spans="1:12" ht="38.25">
      <c r="B161" s="317" t="s">
        <v>307</v>
      </c>
      <c r="C161" s="348" t="s">
        <v>839</v>
      </c>
      <c r="D161" s="321" t="s">
        <v>70</v>
      </c>
      <c r="E161" s="320">
        <v>1</v>
      </c>
      <c r="F161" s="607"/>
      <c r="G161" s="399"/>
      <c r="H161" s="400"/>
      <c r="I161" s="571"/>
      <c r="J161" s="468"/>
      <c r="K161" s="427"/>
      <c r="L161" s="14"/>
    </row>
    <row r="162" spans="1:12" ht="4.5" customHeight="1" thickBot="1">
      <c r="B162" s="191"/>
      <c r="C162" s="70"/>
      <c r="D162" s="53"/>
      <c r="E162" s="278"/>
      <c r="F162" s="600"/>
      <c r="G162" s="383"/>
      <c r="H162" s="384"/>
      <c r="I162" s="566"/>
      <c r="J162" s="460"/>
      <c r="K162" s="420"/>
      <c r="L162" s="219"/>
    </row>
    <row r="163" spans="1:12" ht="22.5" customHeight="1" thickBot="1">
      <c r="B163" s="62" t="s">
        <v>840</v>
      </c>
      <c r="C163" s="63" t="s">
        <v>309</v>
      </c>
      <c r="D163" s="65"/>
      <c r="E163" s="276"/>
      <c r="F163" s="560"/>
      <c r="G163" s="387"/>
      <c r="H163" s="387"/>
      <c r="I163" s="560"/>
      <c r="J163" s="462"/>
      <c r="K163" s="422"/>
      <c r="L163" s="14"/>
    </row>
    <row r="164" spans="1:12" ht="4.5" customHeight="1" thickBot="1">
      <c r="B164" s="191"/>
      <c r="C164" s="70"/>
      <c r="D164" s="53"/>
      <c r="E164" s="278"/>
      <c r="F164" s="600"/>
      <c r="G164" s="383"/>
      <c r="H164" s="384"/>
      <c r="I164" s="566"/>
      <c r="J164" s="460"/>
      <c r="K164" s="420"/>
      <c r="L164" s="219"/>
    </row>
    <row r="165" spans="1:12" ht="23.25" customHeight="1" thickBot="1">
      <c r="B165" s="62" t="s">
        <v>9</v>
      </c>
      <c r="C165" s="63" t="s">
        <v>311</v>
      </c>
      <c r="D165" s="65"/>
      <c r="E165" s="276"/>
      <c r="F165" s="599"/>
      <c r="G165" s="390"/>
      <c r="H165" s="387"/>
      <c r="I165" s="560"/>
      <c r="J165" s="462"/>
      <c r="K165" s="422"/>
      <c r="L165" s="14"/>
    </row>
    <row r="166" spans="1:12" ht="3.75" customHeight="1">
      <c r="B166" s="191"/>
      <c r="C166" s="325"/>
      <c r="D166" s="53"/>
      <c r="E166" s="278"/>
      <c r="F166" s="600"/>
      <c r="G166" s="383"/>
      <c r="H166" s="384"/>
      <c r="I166" s="566"/>
      <c r="J166" s="460"/>
      <c r="K166" s="420"/>
      <c r="L166" s="219"/>
    </row>
    <row r="167" spans="1:12">
      <c r="B167" s="317" t="s">
        <v>312</v>
      </c>
      <c r="C167" s="318" t="s">
        <v>313</v>
      </c>
      <c r="D167" s="341"/>
      <c r="E167" s="340"/>
      <c r="F167" s="607"/>
      <c r="G167" s="399"/>
      <c r="H167" s="400"/>
      <c r="I167" s="571"/>
      <c r="J167" s="468"/>
      <c r="K167" s="427"/>
      <c r="L167" s="14"/>
    </row>
    <row r="168" spans="1:12" s="342" customFormat="1" ht="3.75" customHeight="1">
      <c r="A168" s="14"/>
      <c r="B168" s="191"/>
      <c r="C168" s="325"/>
      <c r="D168" s="53"/>
      <c r="E168" s="278"/>
      <c r="F168" s="600"/>
      <c r="G168" s="383"/>
      <c r="H168" s="384"/>
      <c r="I168" s="566"/>
      <c r="J168" s="460"/>
      <c r="K168" s="420"/>
      <c r="L168" s="219"/>
    </row>
    <row r="169" spans="1:12" s="342" customFormat="1" ht="25.5">
      <c r="A169" s="14"/>
      <c r="B169" s="511" t="s">
        <v>314</v>
      </c>
      <c r="C169" s="519" t="s">
        <v>315</v>
      </c>
      <c r="D169" s="515" t="s">
        <v>31</v>
      </c>
      <c r="E169" s="514">
        <v>2</v>
      </c>
      <c r="F169" s="608"/>
      <c r="G169" s="516"/>
      <c r="H169" s="517"/>
      <c r="I169" s="572"/>
      <c r="J169" s="529"/>
      <c r="K169" s="518"/>
      <c r="L169" s="14"/>
    </row>
    <row r="170" spans="1:12" s="342" customFormat="1" ht="4.5" customHeight="1">
      <c r="A170" s="14"/>
      <c r="B170" s="191"/>
      <c r="C170" s="325"/>
      <c r="D170" s="53"/>
      <c r="E170" s="278"/>
      <c r="F170" s="600"/>
      <c r="G170" s="383"/>
      <c r="H170" s="384"/>
      <c r="I170" s="566"/>
      <c r="J170" s="460"/>
      <c r="K170" s="420"/>
      <c r="L170" s="219"/>
    </row>
    <row r="171" spans="1:12" s="342" customFormat="1" ht="25.5">
      <c r="A171" s="14"/>
      <c r="B171" s="511" t="s">
        <v>317</v>
      </c>
      <c r="C171" s="519" t="s">
        <v>320</v>
      </c>
      <c r="D171" s="515" t="s">
        <v>31</v>
      </c>
      <c r="E171" s="514">
        <v>2</v>
      </c>
      <c r="F171" s="608"/>
      <c r="G171" s="516"/>
      <c r="H171" s="517"/>
      <c r="I171" s="572"/>
      <c r="J171" s="529"/>
      <c r="K171" s="518"/>
      <c r="L171" s="14"/>
    </row>
    <row r="172" spans="1:12" s="342" customFormat="1" ht="3" customHeight="1">
      <c r="A172" s="14"/>
      <c r="B172" s="191"/>
      <c r="C172" s="325"/>
      <c r="D172" s="53"/>
      <c r="E172" s="278"/>
      <c r="F172" s="600"/>
      <c r="G172" s="383"/>
      <c r="H172" s="384"/>
      <c r="I172" s="566"/>
      <c r="J172" s="460"/>
      <c r="K172" s="420"/>
      <c r="L172" s="219"/>
    </row>
    <row r="173" spans="1:12" s="342" customFormat="1" ht="25.5">
      <c r="A173" s="14"/>
      <c r="B173" s="511" t="s">
        <v>321</v>
      </c>
      <c r="C173" s="519" t="s">
        <v>261</v>
      </c>
      <c r="D173" s="515" t="s">
        <v>31</v>
      </c>
      <c r="E173" s="514">
        <v>2</v>
      </c>
      <c r="F173" s="608"/>
      <c r="G173" s="516"/>
      <c r="H173" s="517"/>
      <c r="I173" s="572"/>
      <c r="J173" s="529"/>
      <c r="K173" s="518"/>
      <c r="L173" s="14"/>
    </row>
    <row r="174" spans="1:12" s="342" customFormat="1" ht="3" customHeight="1">
      <c r="A174" s="14"/>
      <c r="B174" s="191"/>
      <c r="C174" s="325"/>
      <c r="D174" s="53"/>
      <c r="E174" s="278"/>
      <c r="F174" s="600"/>
      <c r="G174" s="383"/>
      <c r="H174" s="384"/>
      <c r="I174" s="566"/>
      <c r="J174" s="460"/>
      <c r="K174" s="420"/>
      <c r="L174" s="219"/>
    </row>
    <row r="175" spans="1:12" s="342" customFormat="1" ht="76.5">
      <c r="A175" s="14"/>
      <c r="B175" s="511" t="s">
        <v>322</v>
      </c>
      <c r="C175" s="519" t="s">
        <v>323</v>
      </c>
      <c r="D175" s="515" t="s">
        <v>70</v>
      </c>
      <c r="E175" s="514">
        <v>1</v>
      </c>
      <c r="F175" s="608"/>
      <c r="G175" s="516"/>
      <c r="H175" s="517"/>
      <c r="I175" s="572"/>
      <c r="J175" s="529"/>
      <c r="K175" s="518"/>
      <c r="L175" s="14"/>
    </row>
    <row r="176" spans="1:12" s="342" customFormat="1" ht="3" customHeight="1">
      <c r="A176" s="14"/>
      <c r="B176" s="191"/>
      <c r="C176" s="325"/>
      <c r="D176" s="53"/>
      <c r="E176" s="278"/>
      <c r="F176" s="600"/>
      <c r="G176" s="383"/>
      <c r="H176" s="384"/>
      <c r="I176" s="566"/>
      <c r="J176" s="460"/>
      <c r="K176" s="420"/>
      <c r="L176" s="219"/>
    </row>
    <row r="177" spans="1:12" s="342" customFormat="1" ht="38.25">
      <c r="A177" s="14"/>
      <c r="B177" s="511" t="s">
        <v>326</v>
      </c>
      <c r="C177" s="519" t="s">
        <v>269</v>
      </c>
      <c r="D177" s="515" t="s">
        <v>31</v>
      </c>
      <c r="E177" s="514">
        <v>4</v>
      </c>
      <c r="F177" s="608"/>
      <c r="G177" s="516"/>
      <c r="H177" s="517"/>
      <c r="I177" s="572"/>
      <c r="J177" s="529"/>
      <c r="K177" s="518"/>
      <c r="L177" s="14"/>
    </row>
    <row r="178" spans="1:12" ht="3" customHeight="1">
      <c r="B178" s="191"/>
      <c r="C178" s="325"/>
      <c r="D178" s="53"/>
      <c r="E178" s="278"/>
      <c r="F178" s="600"/>
      <c r="G178" s="383"/>
      <c r="H178" s="384"/>
      <c r="I178" s="566"/>
      <c r="J178" s="460"/>
      <c r="K178" s="420"/>
      <c r="L178" s="219"/>
    </row>
    <row r="179" spans="1:12" ht="25.5">
      <c r="B179" s="511" t="s">
        <v>329</v>
      </c>
      <c r="C179" s="519" t="s">
        <v>330</v>
      </c>
      <c r="D179" s="515" t="s">
        <v>70</v>
      </c>
      <c r="E179" s="514">
        <v>1</v>
      </c>
      <c r="F179" s="608"/>
      <c r="G179" s="516"/>
      <c r="H179" s="517"/>
      <c r="I179" s="572"/>
      <c r="J179" s="529"/>
      <c r="K179" s="518"/>
      <c r="L179" s="14"/>
    </row>
    <row r="180" spans="1:12" ht="3.75" customHeight="1">
      <c r="B180" s="191"/>
      <c r="C180" s="325"/>
      <c r="D180" s="53"/>
      <c r="E180" s="278"/>
      <c r="F180" s="600"/>
      <c r="G180" s="383"/>
      <c r="H180" s="384"/>
      <c r="I180" s="566"/>
      <c r="J180" s="460"/>
      <c r="K180" s="420"/>
      <c r="L180" s="219"/>
    </row>
    <row r="181" spans="1:12" ht="23.25" customHeight="1">
      <c r="B181" s="317" t="s">
        <v>331</v>
      </c>
      <c r="C181" s="318" t="s">
        <v>332</v>
      </c>
      <c r="D181" s="321"/>
      <c r="E181" s="320"/>
      <c r="F181" s="607"/>
      <c r="G181" s="399"/>
      <c r="H181" s="400"/>
      <c r="I181" s="571"/>
      <c r="J181" s="468"/>
      <c r="K181" s="427"/>
      <c r="L181" s="14"/>
    </row>
    <row r="182" spans="1:12" ht="3.75" customHeight="1">
      <c r="B182" s="191"/>
      <c r="C182" s="325"/>
      <c r="D182" s="53"/>
      <c r="E182" s="278"/>
      <c r="F182" s="600"/>
      <c r="G182" s="383"/>
      <c r="H182" s="384"/>
      <c r="I182" s="566"/>
      <c r="J182" s="460"/>
      <c r="K182" s="420"/>
      <c r="L182" s="219"/>
    </row>
    <row r="183" spans="1:12" ht="25.5">
      <c r="B183" s="511" t="s">
        <v>333</v>
      </c>
      <c r="C183" s="519" t="s">
        <v>841</v>
      </c>
      <c r="D183" s="515" t="s">
        <v>31</v>
      </c>
      <c r="E183" s="514">
        <v>2</v>
      </c>
      <c r="F183" s="608"/>
      <c r="G183" s="516"/>
      <c r="H183" s="517"/>
      <c r="I183" s="572"/>
      <c r="J183" s="529"/>
      <c r="K183" s="518"/>
      <c r="L183" s="14"/>
    </row>
    <row r="184" spans="1:12" ht="3.75" customHeight="1">
      <c r="B184" s="191"/>
      <c r="C184" s="325"/>
      <c r="D184" s="53"/>
      <c r="E184" s="278"/>
      <c r="F184" s="600"/>
      <c r="G184" s="383"/>
      <c r="H184" s="384"/>
      <c r="I184" s="566"/>
      <c r="J184" s="460"/>
      <c r="K184" s="420"/>
      <c r="L184" s="219"/>
    </row>
    <row r="185" spans="1:12" ht="25.5">
      <c r="B185" s="511" t="s">
        <v>337</v>
      </c>
      <c r="C185" s="519" t="s">
        <v>842</v>
      </c>
      <c r="D185" s="515" t="s">
        <v>31</v>
      </c>
      <c r="E185" s="514">
        <v>2</v>
      </c>
      <c r="F185" s="608"/>
      <c r="G185" s="516"/>
      <c r="H185" s="517"/>
      <c r="I185" s="572"/>
      <c r="J185" s="529"/>
      <c r="K185" s="518"/>
      <c r="L185" s="14"/>
    </row>
    <row r="186" spans="1:12" ht="3.75" customHeight="1">
      <c r="B186" s="191"/>
      <c r="C186" s="325"/>
      <c r="D186" s="53"/>
      <c r="E186" s="278"/>
      <c r="F186" s="600"/>
      <c r="G186" s="383"/>
      <c r="H186" s="384"/>
      <c r="I186" s="566"/>
      <c r="J186" s="460"/>
      <c r="K186" s="420"/>
      <c r="L186" s="219"/>
    </row>
    <row r="187" spans="1:12" ht="25.5">
      <c r="B187" s="511" t="s">
        <v>339</v>
      </c>
      <c r="C187" s="519" t="s">
        <v>843</v>
      </c>
      <c r="D187" s="515" t="s">
        <v>31</v>
      </c>
      <c r="E187" s="514">
        <v>2</v>
      </c>
      <c r="F187" s="608"/>
      <c r="G187" s="516"/>
      <c r="H187" s="517"/>
      <c r="I187" s="572"/>
      <c r="J187" s="529"/>
      <c r="K187" s="518"/>
      <c r="L187" s="14"/>
    </row>
    <row r="188" spans="1:12" ht="3.75" customHeight="1">
      <c r="B188" s="191"/>
      <c r="C188" s="325"/>
      <c r="D188" s="53"/>
      <c r="E188" s="278"/>
      <c r="F188" s="600"/>
      <c r="G188" s="383"/>
      <c r="H188" s="384"/>
      <c r="I188" s="566"/>
      <c r="J188" s="460"/>
      <c r="K188" s="420"/>
      <c r="L188" s="219"/>
    </row>
    <row r="189" spans="1:12" ht="25.5">
      <c r="B189" s="511" t="s">
        <v>341</v>
      </c>
      <c r="C189" s="519" t="s">
        <v>844</v>
      </c>
      <c r="D189" s="515" t="s">
        <v>31</v>
      </c>
      <c r="E189" s="514">
        <v>2</v>
      </c>
      <c r="F189" s="608"/>
      <c r="G189" s="516"/>
      <c r="H189" s="517"/>
      <c r="I189" s="572"/>
      <c r="J189" s="529"/>
      <c r="K189" s="518"/>
      <c r="L189" s="14"/>
    </row>
    <row r="190" spans="1:12" ht="3.75" customHeight="1">
      <c r="B190" s="191"/>
      <c r="C190" s="325"/>
      <c r="D190" s="53"/>
      <c r="E190" s="278"/>
      <c r="F190" s="600"/>
      <c r="G190" s="383"/>
      <c r="H190" s="384"/>
      <c r="I190" s="566"/>
      <c r="J190" s="460"/>
      <c r="K190" s="420"/>
      <c r="L190" s="219"/>
    </row>
    <row r="191" spans="1:12" ht="76.5">
      <c r="B191" s="511" t="s">
        <v>343</v>
      </c>
      <c r="C191" s="519" t="s">
        <v>265</v>
      </c>
      <c r="D191" s="515" t="s">
        <v>70</v>
      </c>
      <c r="E191" s="514">
        <v>1</v>
      </c>
      <c r="F191" s="608"/>
      <c r="G191" s="516"/>
      <c r="H191" s="517"/>
      <c r="I191" s="572"/>
      <c r="J191" s="529"/>
      <c r="K191" s="518"/>
      <c r="L191" s="14"/>
    </row>
    <row r="192" spans="1:12" ht="3" customHeight="1">
      <c r="B192" s="191"/>
      <c r="C192" s="325"/>
      <c r="D192" s="53"/>
      <c r="E192" s="278"/>
      <c r="F192" s="600"/>
      <c r="G192" s="383"/>
      <c r="H192" s="384"/>
      <c r="I192" s="566"/>
      <c r="J192" s="460"/>
      <c r="K192" s="420"/>
      <c r="L192" s="219"/>
    </row>
    <row r="193" spans="2:12" ht="38.25">
      <c r="B193" s="511" t="s">
        <v>346</v>
      </c>
      <c r="C193" s="519" t="s">
        <v>269</v>
      </c>
      <c r="D193" s="515" t="s">
        <v>31</v>
      </c>
      <c r="E193" s="514">
        <v>4</v>
      </c>
      <c r="F193" s="608"/>
      <c r="G193" s="516"/>
      <c r="H193" s="517"/>
      <c r="I193" s="572"/>
      <c r="J193" s="529"/>
      <c r="K193" s="518"/>
      <c r="L193" s="14"/>
    </row>
    <row r="194" spans="2:12" ht="3" customHeight="1">
      <c r="B194" s="191"/>
      <c r="C194" s="325"/>
      <c r="D194" s="53"/>
      <c r="E194" s="278"/>
      <c r="F194" s="600"/>
      <c r="G194" s="383"/>
      <c r="H194" s="384"/>
      <c r="I194" s="566"/>
      <c r="J194" s="460"/>
      <c r="K194" s="420"/>
      <c r="L194" s="219"/>
    </row>
    <row r="195" spans="2:12" ht="25.5">
      <c r="B195" s="317" t="s">
        <v>349</v>
      </c>
      <c r="C195" s="318" t="s">
        <v>350</v>
      </c>
      <c r="D195" s="321"/>
      <c r="E195" s="320"/>
      <c r="F195" s="607"/>
      <c r="G195" s="399"/>
      <c r="H195" s="400"/>
      <c r="I195" s="571"/>
      <c r="J195" s="468"/>
      <c r="K195" s="427"/>
      <c r="L195" s="14"/>
    </row>
    <row r="196" spans="2:12" ht="3.75" customHeight="1">
      <c r="B196" s="191"/>
      <c r="C196" s="325"/>
      <c r="D196" s="53"/>
      <c r="E196" s="278"/>
      <c r="F196" s="600"/>
      <c r="G196" s="383"/>
      <c r="H196" s="384"/>
      <c r="I196" s="566"/>
      <c r="J196" s="460"/>
      <c r="K196" s="420"/>
      <c r="L196" s="219"/>
    </row>
    <row r="197" spans="2:12" ht="38.25">
      <c r="B197" s="511" t="s">
        <v>351</v>
      </c>
      <c r="C197" s="519" t="s">
        <v>845</v>
      </c>
      <c r="D197" s="515" t="s">
        <v>31</v>
      </c>
      <c r="E197" s="514">
        <v>2</v>
      </c>
      <c r="F197" s="608"/>
      <c r="G197" s="516"/>
      <c r="H197" s="517"/>
      <c r="I197" s="572"/>
      <c r="J197" s="529"/>
      <c r="K197" s="518"/>
      <c r="L197" s="14"/>
    </row>
    <row r="198" spans="2:12" ht="2.25" customHeight="1">
      <c r="B198" s="191"/>
      <c r="C198" s="325"/>
      <c r="D198" s="53"/>
      <c r="E198" s="278"/>
      <c r="F198" s="600"/>
      <c r="G198" s="383"/>
      <c r="H198" s="384"/>
      <c r="I198" s="566"/>
      <c r="J198" s="460"/>
      <c r="K198" s="420"/>
      <c r="L198" s="219"/>
    </row>
    <row r="199" spans="2:12" ht="39" customHeight="1">
      <c r="B199" s="511" t="s">
        <v>353</v>
      </c>
      <c r="C199" s="519" t="s">
        <v>354</v>
      </c>
      <c r="D199" s="515" t="s">
        <v>31</v>
      </c>
      <c r="E199" s="514">
        <v>6</v>
      </c>
      <c r="F199" s="608"/>
      <c r="G199" s="516"/>
      <c r="H199" s="517"/>
      <c r="I199" s="572"/>
      <c r="J199" s="529"/>
      <c r="K199" s="518"/>
      <c r="L199" s="219"/>
    </row>
    <row r="200" spans="2:12" ht="12" customHeight="1">
      <c r="B200" s="191"/>
      <c r="C200" s="325"/>
      <c r="D200" s="53"/>
      <c r="E200" s="278"/>
      <c r="F200" s="600"/>
      <c r="G200" s="383"/>
      <c r="H200" s="384"/>
      <c r="I200" s="566"/>
      <c r="J200" s="460"/>
      <c r="K200" s="420"/>
      <c r="L200" s="219"/>
    </row>
    <row r="201" spans="2:12" ht="38.25">
      <c r="B201" s="511" t="s">
        <v>355</v>
      </c>
      <c r="C201" s="519" t="s">
        <v>269</v>
      </c>
      <c r="D201" s="515" t="s">
        <v>31</v>
      </c>
      <c r="E201" s="514">
        <v>2</v>
      </c>
      <c r="F201" s="608"/>
      <c r="G201" s="516"/>
      <c r="H201" s="517"/>
      <c r="I201" s="572"/>
      <c r="J201" s="529"/>
      <c r="K201" s="518"/>
      <c r="L201" s="14"/>
    </row>
    <row r="202" spans="2:12" ht="3.75" customHeight="1">
      <c r="B202" s="191"/>
      <c r="C202" s="325"/>
      <c r="D202" s="53"/>
      <c r="E202" s="278"/>
      <c r="F202" s="600"/>
      <c r="G202" s="383"/>
      <c r="H202" s="384"/>
      <c r="I202" s="566"/>
      <c r="J202" s="460"/>
      <c r="K202" s="420"/>
      <c r="L202" s="219"/>
    </row>
    <row r="203" spans="2:12" ht="22.5" customHeight="1">
      <c r="B203" s="317" t="s">
        <v>360</v>
      </c>
      <c r="C203" s="318" t="s">
        <v>361</v>
      </c>
      <c r="D203" s="321"/>
      <c r="E203" s="320"/>
      <c r="F203" s="607"/>
      <c r="G203" s="399"/>
      <c r="H203" s="400"/>
      <c r="I203" s="571"/>
      <c r="J203" s="468"/>
      <c r="K203" s="427"/>
      <c r="L203" s="14"/>
    </row>
    <row r="204" spans="2:12" ht="4.5" customHeight="1">
      <c r="B204" s="191"/>
      <c r="C204" s="325"/>
      <c r="D204" s="53"/>
      <c r="E204" s="278"/>
      <c r="F204" s="600"/>
      <c r="G204" s="383"/>
      <c r="H204" s="384"/>
      <c r="I204" s="566"/>
      <c r="J204" s="460"/>
      <c r="K204" s="420"/>
      <c r="L204" s="219"/>
    </row>
    <row r="205" spans="2:12">
      <c r="B205" s="511" t="s">
        <v>362</v>
      </c>
      <c r="C205" s="519" t="s">
        <v>363</v>
      </c>
      <c r="D205" s="515" t="s">
        <v>31</v>
      </c>
      <c r="E205" s="514">
        <v>2</v>
      </c>
      <c r="F205" s="608"/>
      <c r="G205" s="516"/>
      <c r="H205" s="517"/>
      <c r="I205" s="572"/>
      <c r="J205" s="529"/>
      <c r="K205" s="518"/>
      <c r="L205" s="14"/>
    </row>
    <row r="206" spans="2:12" ht="4.5" customHeight="1">
      <c r="B206" s="191"/>
      <c r="C206" s="325"/>
      <c r="D206" s="53"/>
      <c r="E206" s="278"/>
      <c r="F206" s="600"/>
      <c r="G206" s="383"/>
      <c r="H206" s="384"/>
      <c r="I206" s="566"/>
      <c r="J206" s="460"/>
      <c r="K206" s="420"/>
      <c r="L206" s="219"/>
    </row>
    <row r="207" spans="2:12" ht="106.5" customHeight="1">
      <c r="B207" s="511" t="s">
        <v>365</v>
      </c>
      <c r="C207" s="519" t="s">
        <v>846</v>
      </c>
      <c r="D207" s="515" t="s">
        <v>31</v>
      </c>
      <c r="E207" s="520">
        <v>2</v>
      </c>
      <c r="F207" s="608"/>
      <c r="G207" s="516"/>
      <c r="H207" s="517"/>
      <c r="I207" s="572"/>
      <c r="J207" s="529"/>
      <c r="K207" s="518"/>
      <c r="L207" s="14"/>
    </row>
    <row r="208" spans="2:12" ht="3" customHeight="1">
      <c r="B208" s="191"/>
      <c r="C208" s="346"/>
      <c r="D208" s="53"/>
      <c r="E208" s="278"/>
      <c r="F208" s="600"/>
      <c r="G208" s="383"/>
      <c r="H208" s="384"/>
      <c r="I208" s="566"/>
      <c r="J208" s="460"/>
      <c r="K208" s="420"/>
      <c r="L208" s="219"/>
    </row>
    <row r="209" spans="2:12" ht="38.25">
      <c r="B209" s="317" t="s">
        <v>369</v>
      </c>
      <c r="C209" s="348" t="s">
        <v>847</v>
      </c>
      <c r="D209" s="321" t="s">
        <v>70</v>
      </c>
      <c r="E209" s="320">
        <v>1</v>
      </c>
      <c r="F209" s="607"/>
      <c r="G209" s="399"/>
      <c r="H209" s="400"/>
      <c r="I209" s="571"/>
      <c r="J209" s="468"/>
      <c r="K209" s="427"/>
      <c r="L209" s="14"/>
    </row>
    <row r="210" spans="2:12" ht="4.5" customHeight="1" thickBot="1">
      <c r="B210" s="191"/>
      <c r="C210" s="70"/>
      <c r="D210" s="53"/>
      <c r="E210" s="278"/>
      <c r="F210" s="600"/>
      <c r="G210" s="383"/>
      <c r="H210" s="384"/>
      <c r="I210" s="566"/>
      <c r="J210" s="460"/>
      <c r="K210" s="420"/>
      <c r="L210" s="219"/>
    </row>
    <row r="211" spans="2:12" ht="24.75" customHeight="1" thickBot="1">
      <c r="B211" s="62" t="s">
        <v>848</v>
      </c>
      <c r="C211" s="63" t="s">
        <v>371</v>
      </c>
      <c r="D211" s="65"/>
      <c r="E211" s="276"/>
      <c r="F211" s="560"/>
      <c r="G211" s="387"/>
      <c r="H211" s="387"/>
      <c r="I211" s="560"/>
      <c r="J211" s="462"/>
      <c r="K211" s="422"/>
      <c r="L211" s="14"/>
    </row>
    <row r="212" spans="2:12" ht="4.5" customHeight="1" thickBot="1">
      <c r="B212" s="191"/>
      <c r="C212" s="70"/>
      <c r="D212" s="53"/>
      <c r="E212" s="278"/>
      <c r="F212" s="600"/>
      <c r="G212" s="383"/>
      <c r="H212" s="384"/>
      <c r="I212" s="566"/>
      <c r="J212" s="460"/>
      <c r="K212" s="420"/>
      <c r="L212" s="219"/>
    </row>
    <row r="213" spans="2:12" ht="26.25" thickBot="1">
      <c r="B213" s="62" t="s">
        <v>10</v>
      </c>
      <c r="C213" s="63" t="s">
        <v>373</v>
      </c>
      <c r="D213" s="65"/>
      <c r="E213" s="276"/>
      <c r="F213" s="599"/>
      <c r="G213" s="390"/>
      <c r="H213" s="387"/>
      <c r="I213" s="560"/>
      <c r="J213" s="462"/>
      <c r="K213" s="422"/>
      <c r="L213" s="14"/>
    </row>
    <row r="214" spans="2:12" ht="4.5" customHeight="1">
      <c r="B214" s="191"/>
      <c r="C214" s="70"/>
      <c r="D214" s="53"/>
      <c r="E214" s="278"/>
      <c r="F214" s="600"/>
      <c r="G214" s="383"/>
      <c r="H214" s="384"/>
      <c r="I214" s="566"/>
      <c r="J214" s="460"/>
      <c r="K214" s="420"/>
      <c r="L214" s="219"/>
    </row>
    <row r="215" spans="2:12">
      <c r="B215" s="317" t="s">
        <v>374</v>
      </c>
      <c r="C215" s="1057" t="s">
        <v>375</v>
      </c>
      <c r="D215" s="321" t="s">
        <v>70</v>
      </c>
      <c r="E215" s="320">
        <v>1</v>
      </c>
      <c r="F215" s="607"/>
      <c r="G215" s="399"/>
      <c r="H215" s="400"/>
      <c r="I215" s="571"/>
      <c r="J215" s="468"/>
      <c r="K215" s="427"/>
      <c r="L215" s="14"/>
    </row>
    <row r="216" spans="2:12" ht="4.5" customHeight="1">
      <c r="B216" s="191"/>
      <c r="C216" s="70"/>
      <c r="D216" s="53"/>
      <c r="E216" s="278"/>
      <c r="F216" s="600"/>
      <c r="G216" s="383"/>
      <c r="H216" s="384"/>
      <c r="I216" s="566"/>
      <c r="J216" s="460"/>
      <c r="K216" s="420"/>
      <c r="L216" s="219"/>
    </row>
    <row r="217" spans="2:12" ht="25.5">
      <c r="B217" s="317" t="s">
        <v>376</v>
      </c>
      <c r="C217" s="318" t="s">
        <v>377</v>
      </c>
      <c r="D217" s="321" t="s">
        <v>31</v>
      </c>
      <c r="E217" s="320">
        <v>16</v>
      </c>
      <c r="F217" s="607"/>
      <c r="G217" s="399"/>
      <c r="H217" s="400"/>
      <c r="I217" s="571"/>
      <c r="J217" s="468"/>
      <c r="K217" s="427"/>
      <c r="L217" s="14"/>
    </row>
    <row r="218" spans="2:12" ht="4.5" customHeight="1">
      <c r="B218" s="191"/>
      <c r="C218" s="70"/>
      <c r="D218" s="53"/>
      <c r="E218" s="278"/>
      <c r="F218" s="600"/>
      <c r="G218" s="383"/>
      <c r="H218" s="384"/>
      <c r="I218" s="566"/>
      <c r="J218" s="460"/>
      <c r="K218" s="420"/>
      <c r="L218" s="219"/>
    </row>
    <row r="219" spans="2:12">
      <c r="B219" s="317" t="s">
        <v>379</v>
      </c>
      <c r="C219" s="318" t="s">
        <v>380</v>
      </c>
      <c r="D219" s="321" t="s">
        <v>31</v>
      </c>
      <c r="E219" s="320">
        <v>6</v>
      </c>
      <c r="F219" s="607"/>
      <c r="G219" s="399"/>
      <c r="H219" s="400"/>
      <c r="I219" s="571"/>
      <c r="J219" s="468"/>
      <c r="K219" s="427"/>
      <c r="L219" s="14"/>
    </row>
    <row r="220" spans="2:12" ht="4.5" customHeight="1">
      <c r="B220" s="191"/>
      <c r="C220" s="70"/>
      <c r="D220" s="53"/>
      <c r="E220" s="278"/>
      <c r="F220" s="600"/>
      <c r="G220" s="383"/>
      <c r="H220" s="384"/>
      <c r="I220" s="566"/>
      <c r="J220" s="460"/>
      <c r="K220" s="420"/>
      <c r="L220" s="219"/>
    </row>
    <row r="221" spans="2:12">
      <c r="B221" s="317" t="s">
        <v>381</v>
      </c>
      <c r="C221" s="318" t="s">
        <v>382</v>
      </c>
      <c r="D221" s="321" t="s">
        <v>70</v>
      </c>
      <c r="E221" s="320">
        <v>1</v>
      </c>
      <c r="F221" s="607"/>
      <c r="G221" s="399"/>
      <c r="H221" s="400"/>
      <c r="I221" s="571"/>
      <c r="J221" s="468"/>
      <c r="K221" s="427"/>
      <c r="L221" s="14"/>
    </row>
    <row r="222" spans="2:12" ht="4.5" customHeight="1">
      <c r="B222" s="191"/>
      <c r="C222" s="70"/>
      <c r="D222" s="53"/>
      <c r="E222" s="278"/>
      <c r="F222" s="600"/>
      <c r="G222" s="383"/>
      <c r="H222" s="384"/>
      <c r="I222" s="566"/>
      <c r="J222" s="460"/>
      <c r="K222" s="420"/>
      <c r="L222" s="219"/>
    </row>
    <row r="223" spans="2:12" ht="25.5">
      <c r="B223" s="317" t="s">
        <v>383</v>
      </c>
      <c r="C223" s="318" t="s">
        <v>384</v>
      </c>
      <c r="D223" s="321" t="s">
        <v>70</v>
      </c>
      <c r="E223" s="320">
        <v>1</v>
      </c>
      <c r="F223" s="607"/>
      <c r="G223" s="399"/>
      <c r="H223" s="400"/>
      <c r="I223" s="571"/>
      <c r="J223" s="468"/>
      <c r="K223" s="427"/>
      <c r="L223" s="14"/>
    </row>
    <row r="224" spans="2:12" ht="4.5" customHeight="1">
      <c r="B224" s="191"/>
      <c r="C224" s="70"/>
      <c r="D224" s="53"/>
      <c r="E224" s="278"/>
      <c r="F224" s="600"/>
      <c r="G224" s="383"/>
      <c r="H224" s="384"/>
      <c r="I224" s="566"/>
      <c r="J224" s="460"/>
      <c r="K224" s="420"/>
      <c r="L224" s="219"/>
    </row>
    <row r="225" spans="2:12" ht="25.5">
      <c r="B225" s="317" t="s">
        <v>385</v>
      </c>
      <c r="C225" s="318" t="s">
        <v>386</v>
      </c>
      <c r="D225" s="321" t="s">
        <v>70</v>
      </c>
      <c r="E225" s="321">
        <v>1</v>
      </c>
      <c r="F225" s="607"/>
      <c r="G225" s="399"/>
      <c r="H225" s="400"/>
      <c r="I225" s="571"/>
      <c r="J225" s="468"/>
      <c r="K225" s="427"/>
      <c r="L225" s="14"/>
    </row>
    <row r="226" spans="2:12" ht="4.5" customHeight="1">
      <c r="B226" s="191"/>
      <c r="C226" s="191"/>
      <c r="D226" s="191"/>
      <c r="E226" s="191"/>
      <c r="F226" s="14"/>
      <c r="G226" s="383"/>
      <c r="H226" s="384"/>
      <c r="I226" s="566"/>
      <c r="J226" s="460"/>
      <c r="K226" s="420"/>
      <c r="L226" s="219"/>
    </row>
    <row r="227" spans="2:12" ht="32.25" customHeight="1">
      <c r="B227" s="317" t="s">
        <v>387</v>
      </c>
      <c r="C227" s="318" t="s">
        <v>388</v>
      </c>
      <c r="D227" s="321" t="s">
        <v>70</v>
      </c>
      <c r="E227" s="321">
        <v>1</v>
      </c>
      <c r="F227" s="607"/>
      <c r="G227" s="607"/>
      <c r="H227" s="607"/>
      <c r="I227" s="607"/>
      <c r="J227" s="607"/>
      <c r="K227" s="607"/>
      <c r="L227" s="219"/>
    </row>
    <row r="228" spans="2:12" ht="4.5" customHeight="1">
      <c r="B228" s="191"/>
      <c r="C228" s="325"/>
      <c r="D228" s="53"/>
      <c r="E228" s="278"/>
      <c r="F228" s="600"/>
      <c r="G228" s="383"/>
      <c r="H228" s="384"/>
      <c r="I228" s="566"/>
      <c r="J228" s="460"/>
      <c r="K228" s="420"/>
      <c r="L228" s="219"/>
    </row>
    <row r="229" spans="2:12" ht="15.75" customHeight="1">
      <c r="B229" s="317" t="s">
        <v>391</v>
      </c>
      <c r="C229" s="318" t="s">
        <v>392</v>
      </c>
      <c r="D229" s="321" t="s">
        <v>31</v>
      </c>
      <c r="E229" s="320">
        <v>2</v>
      </c>
      <c r="F229" s="607"/>
      <c r="G229" s="399"/>
      <c r="H229" s="400"/>
      <c r="I229" s="571"/>
      <c r="J229" s="468"/>
      <c r="K229" s="427"/>
      <c r="L229" s="14"/>
    </row>
    <row r="230" spans="2:12" ht="4.5" customHeight="1">
      <c r="B230" s="191"/>
      <c r="C230" s="70"/>
      <c r="D230" s="53"/>
      <c r="E230" s="278"/>
      <c r="F230" s="600"/>
      <c r="G230" s="383"/>
      <c r="H230" s="384"/>
      <c r="I230" s="566"/>
      <c r="J230" s="460"/>
      <c r="K230" s="420"/>
      <c r="L230" s="219"/>
    </row>
    <row r="231" spans="2:12" ht="21.75" customHeight="1">
      <c r="B231" s="317" t="s">
        <v>393</v>
      </c>
      <c r="C231" s="348" t="s">
        <v>849</v>
      </c>
      <c r="D231" s="321" t="s">
        <v>31</v>
      </c>
      <c r="E231" s="320">
        <v>2</v>
      </c>
      <c r="F231" s="607"/>
      <c r="G231" s="399"/>
      <c r="H231" s="400"/>
      <c r="I231" s="571"/>
      <c r="J231" s="468"/>
      <c r="K231" s="427"/>
      <c r="L231" s="14"/>
    </row>
    <row r="232" spans="2:12" ht="4.5" customHeight="1">
      <c r="B232" s="191"/>
      <c r="C232" s="349"/>
      <c r="D232" s="53"/>
      <c r="E232" s="278"/>
      <c r="F232" s="600"/>
      <c r="G232" s="383"/>
      <c r="H232" s="384"/>
      <c r="I232" s="566"/>
      <c r="J232" s="460"/>
      <c r="K232" s="420"/>
      <c r="L232" s="219"/>
    </row>
    <row r="233" spans="2:12" ht="21" customHeight="1">
      <c r="B233" s="317" t="s">
        <v>395</v>
      </c>
      <c r="C233" s="348" t="s">
        <v>850</v>
      </c>
      <c r="D233" s="321" t="s">
        <v>31</v>
      </c>
      <c r="E233" s="320">
        <v>1</v>
      </c>
      <c r="F233" s="607"/>
      <c r="G233" s="399"/>
      <c r="H233" s="400"/>
      <c r="I233" s="571"/>
      <c r="J233" s="468"/>
      <c r="K233" s="427"/>
      <c r="L233" s="14"/>
    </row>
    <row r="234" spans="2:12" ht="4.5" customHeight="1">
      <c r="B234" s="191"/>
      <c r="C234" s="349"/>
      <c r="D234" s="53"/>
      <c r="E234" s="278"/>
      <c r="F234" s="600"/>
      <c r="G234" s="383"/>
      <c r="H234" s="384"/>
      <c r="I234" s="566"/>
      <c r="J234" s="460"/>
      <c r="K234" s="420"/>
      <c r="L234" s="219"/>
    </row>
    <row r="235" spans="2:12" ht="25.5">
      <c r="B235" s="317" t="s">
        <v>397</v>
      </c>
      <c r="C235" s="348" t="s">
        <v>398</v>
      </c>
      <c r="D235" s="321" t="s">
        <v>31</v>
      </c>
      <c r="E235" s="320">
        <v>2</v>
      </c>
      <c r="F235" s="607"/>
      <c r="G235" s="399"/>
      <c r="H235" s="400"/>
      <c r="I235" s="571"/>
      <c r="J235" s="468"/>
      <c r="K235" s="427"/>
      <c r="L235" s="14"/>
    </row>
    <row r="236" spans="2:12" ht="4.5" customHeight="1">
      <c r="B236" s="191"/>
      <c r="C236" s="349"/>
      <c r="D236" s="53"/>
      <c r="E236" s="278"/>
      <c r="F236" s="600"/>
      <c r="G236" s="383"/>
      <c r="H236" s="384"/>
      <c r="I236" s="566"/>
      <c r="J236" s="460"/>
      <c r="K236" s="420"/>
      <c r="L236" s="219"/>
    </row>
    <row r="237" spans="2:12" ht="25.5">
      <c r="B237" s="317" t="s">
        <v>399</v>
      </c>
      <c r="C237" s="348" t="s">
        <v>1669</v>
      </c>
      <c r="D237" s="321" t="s">
        <v>31</v>
      </c>
      <c r="E237" s="320">
        <v>2</v>
      </c>
      <c r="F237" s="607"/>
      <c r="G237" s="399"/>
      <c r="H237" s="400"/>
      <c r="I237" s="571"/>
      <c r="J237" s="468"/>
      <c r="K237" s="427"/>
      <c r="L237" s="14"/>
    </row>
    <row r="238" spans="2:12" ht="4.5" customHeight="1">
      <c r="B238" s="191"/>
      <c r="C238" s="70"/>
      <c r="D238" s="53"/>
      <c r="E238" s="278"/>
      <c r="F238" s="600"/>
      <c r="G238" s="383"/>
      <c r="H238" s="384"/>
      <c r="I238" s="566"/>
      <c r="J238" s="460"/>
      <c r="K238" s="420"/>
      <c r="L238" s="219"/>
    </row>
    <row r="239" spans="2:12">
      <c r="B239" s="317" t="s">
        <v>401</v>
      </c>
      <c r="C239" s="318" t="s">
        <v>402</v>
      </c>
      <c r="D239" s="321" t="s">
        <v>31</v>
      </c>
      <c r="E239" s="320">
        <v>1</v>
      </c>
      <c r="F239" s="607"/>
      <c r="G239" s="399"/>
      <c r="H239" s="400"/>
      <c r="I239" s="571"/>
      <c r="J239" s="468"/>
      <c r="K239" s="427"/>
      <c r="L239" s="14"/>
    </row>
    <row r="240" spans="2:12" ht="4.5" customHeight="1">
      <c r="B240" s="191"/>
      <c r="C240" s="70"/>
      <c r="D240" s="53"/>
      <c r="E240" s="278"/>
      <c r="F240" s="600"/>
      <c r="G240" s="383"/>
      <c r="H240" s="384"/>
      <c r="I240" s="566"/>
      <c r="J240" s="460"/>
      <c r="K240" s="420"/>
      <c r="L240" s="219"/>
    </row>
    <row r="241" spans="1:12">
      <c r="B241" s="317" t="s">
        <v>403</v>
      </c>
      <c r="C241" s="318" t="s">
        <v>404</v>
      </c>
      <c r="D241" s="321" t="s">
        <v>31</v>
      </c>
      <c r="E241" s="320">
        <v>1</v>
      </c>
      <c r="F241" s="607"/>
      <c r="G241" s="399"/>
      <c r="H241" s="400"/>
      <c r="I241" s="571"/>
      <c r="J241" s="468"/>
      <c r="K241" s="427"/>
      <c r="L241" s="14"/>
    </row>
    <row r="242" spans="1:12" ht="4.5" customHeight="1">
      <c r="B242" s="191"/>
      <c r="C242" s="70"/>
      <c r="D242" s="53"/>
      <c r="E242" s="278"/>
      <c r="F242" s="600"/>
      <c r="G242" s="383"/>
      <c r="H242" s="384"/>
      <c r="I242" s="566"/>
      <c r="J242" s="460"/>
      <c r="K242" s="420"/>
      <c r="L242" s="219"/>
    </row>
    <row r="243" spans="1:12">
      <c r="B243" s="317" t="s">
        <v>405</v>
      </c>
      <c r="C243" s="318" t="s">
        <v>406</v>
      </c>
      <c r="D243" s="321" t="s">
        <v>31</v>
      </c>
      <c r="E243" s="320">
        <v>1</v>
      </c>
      <c r="F243" s="607"/>
      <c r="G243" s="399"/>
      <c r="H243" s="400"/>
      <c r="I243" s="571"/>
      <c r="J243" s="468"/>
      <c r="K243" s="427"/>
      <c r="L243" s="14"/>
    </row>
    <row r="244" spans="1:12" s="342" customFormat="1" ht="3.75" customHeight="1">
      <c r="A244" s="14"/>
      <c r="B244" s="191"/>
      <c r="C244" s="346"/>
      <c r="D244" s="53"/>
      <c r="E244" s="278"/>
      <c r="F244" s="600"/>
      <c r="G244" s="383"/>
      <c r="H244" s="384"/>
      <c r="I244" s="566"/>
      <c r="J244" s="460"/>
      <c r="K244" s="420"/>
      <c r="L244" s="219"/>
    </row>
    <row r="245" spans="1:12" s="342" customFormat="1" ht="51">
      <c r="A245" s="14"/>
      <c r="B245" s="317" t="s">
        <v>851</v>
      </c>
      <c r="C245" s="348" t="s">
        <v>852</v>
      </c>
      <c r="D245" s="321" t="s">
        <v>70</v>
      </c>
      <c r="E245" s="322">
        <v>1</v>
      </c>
      <c r="F245" s="607"/>
      <c r="G245" s="399"/>
      <c r="H245" s="400"/>
      <c r="I245" s="571"/>
      <c r="J245" s="468"/>
      <c r="K245" s="427"/>
      <c r="L245" s="14"/>
    </row>
    <row r="246" spans="1:12" ht="6" customHeight="1" thickBot="1">
      <c r="B246" s="191"/>
      <c r="C246" s="70"/>
      <c r="D246" s="53"/>
      <c r="E246" s="278"/>
      <c r="F246" s="600"/>
      <c r="G246" s="383"/>
      <c r="H246" s="384"/>
      <c r="I246" s="566"/>
      <c r="J246" s="460"/>
      <c r="K246" s="420"/>
      <c r="L246" s="219"/>
    </row>
    <row r="247" spans="1:12" ht="46.5" customHeight="1">
      <c r="B247" s="317" t="s">
        <v>853</v>
      </c>
      <c r="C247" s="348" t="s">
        <v>854</v>
      </c>
      <c r="D247" s="321" t="s">
        <v>70</v>
      </c>
      <c r="E247" s="322">
        <v>1</v>
      </c>
      <c r="F247" s="607"/>
      <c r="G247" s="399"/>
      <c r="H247" s="400"/>
      <c r="I247" s="571"/>
      <c r="J247" s="468"/>
      <c r="K247" s="427"/>
      <c r="L247" s="219"/>
    </row>
    <row r="248" spans="1:12" ht="4.5" customHeight="1">
      <c r="B248" s="204"/>
      <c r="C248" s="253"/>
      <c r="D248" s="82"/>
      <c r="G248" s="388"/>
      <c r="H248" s="389"/>
      <c r="I248" s="569"/>
      <c r="J248" s="463"/>
      <c r="K248" s="423"/>
      <c r="L248" s="219"/>
    </row>
    <row r="249" spans="1:12" ht="47.25" customHeight="1">
      <c r="B249" s="317" t="s">
        <v>855</v>
      </c>
      <c r="C249" s="348" t="s">
        <v>856</v>
      </c>
      <c r="D249" s="321" t="s">
        <v>70</v>
      </c>
      <c r="E249" s="322">
        <v>1</v>
      </c>
      <c r="F249" s="607"/>
      <c r="G249" s="399"/>
      <c r="H249" s="400"/>
      <c r="I249" s="571"/>
      <c r="J249" s="468"/>
      <c r="K249" s="427"/>
      <c r="L249" s="219"/>
    </row>
    <row r="250" spans="1:12" ht="4.5" customHeight="1">
      <c r="B250" s="204"/>
      <c r="C250" s="253"/>
      <c r="D250" s="82"/>
      <c r="G250" s="388"/>
      <c r="H250" s="389"/>
      <c r="I250" s="569"/>
      <c r="J250" s="463"/>
      <c r="K250" s="423"/>
      <c r="L250" s="219"/>
    </row>
    <row r="251" spans="1:12" ht="13.5" thickBot="1">
      <c r="B251" s="62" t="s">
        <v>857</v>
      </c>
      <c r="C251" s="63" t="s">
        <v>407</v>
      </c>
      <c r="D251" s="65"/>
      <c r="E251" s="276"/>
      <c r="F251" s="560"/>
      <c r="G251" s="387"/>
      <c r="H251" s="387"/>
      <c r="I251" s="560"/>
      <c r="J251" s="462"/>
      <c r="K251" s="422"/>
      <c r="L251" s="14"/>
    </row>
    <row r="252" spans="1:12" ht="4.5" customHeight="1" thickBot="1">
      <c r="B252" s="191"/>
      <c r="C252" s="70"/>
      <c r="D252" s="53"/>
      <c r="E252" s="278"/>
      <c r="F252" s="600"/>
      <c r="G252" s="383"/>
      <c r="H252" s="384"/>
      <c r="I252" s="566"/>
      <c r="J252" s="460"/>
      <c r="K252" s="420"/>
      <c r="L252" s="219"/>
    </row>
    <row r="253" spans="1:12" ht="26.25" thickBot="1">
      <c r="B253" s="62" t="s">
        <v>11</v>
      </c>
      <c r="C253" s="63" t="s">
        <v>409</v>
      </c>
      <c r="D253" s="65"/>
      <c r="E253" s="276"/>
      <c r="F253" s="599"/>
      <c r="G253" s="390"/>
      <c r="H253" s="387"/>
      <c r="I253" s="560"/>
      <c r="J253" s="462"/>
      <c r="K253" s="422"/>
      <c r="L253" s="14"/>
    </row>
    <row r="254" spans="1:12" ht="4.5" customHeight="1">
      <c r="B254" s="191"/>
      <c r="C254" s="70"/>
      <c r="D254" s="53"/>
      <c r="E254" s="278"/>
      <c r="F254" s="600"/>
      <c r="G254" s="383"/>
      <c r="H254" s="384"/>
      <c r="I254" s="566"/>
      <c r="J254" s="460"/>
      <c r="K254" s="420"/>
      <c r="L254" s="219"/>
    </row>
    <row r="255" spans="1:12" ht="186" customHeight="1">
      <c r="B255" s="317" t="s">
        <v>411</v>
      </c>
      <c r="C255" s="348" t="s">
        <v>1670</v>
      </c>
      <c r="D255" s="321" t="s">
        <v>70</v>
      </c>
      <c r="E255" s="320">
        <v>1</v>
      </c>
      <c r="F255" s="645"/>
      <c r="G255" s="399"/>
      <c r="H255" s="400"/>
      <c r="I255" s="645"/>
      <c r="J255" s="468"/>
      <c r="K255" s="427"/>
      <c r="L255" s="14"/>
    </row>
    <row r="256" spans="1:12" ht="4.5" customHeight="1">
      <c r="B256" s="191"/>
      <c r="C256" s="349"/>
      <c r="D256" s="53"/>
      <c r="E256" s="278"/>
      <c r="F256" s="646"/>
      <c r="G256" s="383"/>
      <c r="H256" s="384"/>
      <c r="I256" s="646"/>
      <c r="J256" s="460"/>
      <c r="K256" s="420"/>
      <c r="L256" s="219"/>
    </row>
    <row r="257" spans="2:12" ht="127.5">
      <c r="B257" s="317" t="s">
        <v>858</v>
      </c>
      <c r="C257" s="348" t="s">
        <v>1671</v>
      </c>
      <c r="D257" s="321" t="s">
        <v>70</v>
      </c>
      <c r="E257" s="320">
        <v>1</v>
      </c>
      <c r="F257" s="645"/>
      <c r="G257" s="399"/>
      <c r="H257" s="400"/>
      <c r="I257" s="645"/>
      <c r="J257" s="468"/>
      <c r="K257" s="427"/>
      <c r="L257" s="14"/>
    </row>
    <row r="258" spans="2:12" ht="9.75" customHeight="1">
      <c r="B258" s="191"/>
      <c r="C258" s="349"/>
      <c r="D258" s="53"/>
      <c r="E258" s="278"/>
      <c r="F258" s="646"/>
      <c r="G258" s="383"/>
      <c r="H258" s="384"/>
      <c r="I258" s="646"/>
      <c r="J258" s="460"/>
      <c r="K258" s="420"/>
      <c r="L258" s="219"/>
    </row>
    <row r="259" spans="2:12" ht="178.5">
      <c r="B259" s="317" t="s">
        <v>859</v>
      </c>
      <c r="C259" s="348" t="s">
        <v>1672</v>
      </c>
      <c r="D259" s="321" t="s">
        <v>70</v>
      </c>
      <c r="E259" s="320">
        <v>1</v>
      </c>
      <c r="F259" s="645"/>
      <c r="G259" s="399"/>
      <c r="H259" s="400"/>
      <c r="I259" s="645"/>
      <c r="J259" s="468"/>
      <c r="K259" s="427"/>
      <c r="L259" s="14"/>
    </row>
    <row r="260" spans="2:12" ht="4.5" customHeight="1">
      <c r="B260" s="191"/>
      <c r="C260" s="349"/>
      <c r="D260" s="53"/>
      <c r="E260" s="278"/>
      <c r="F260" s="646"/>
      <c r="G260" s="383"/>
      <c r="H260" s="384"/>
      <c r="I260" s="646"/>
      <c r="J260" s="460"/>
      <c r="K260" s="420"/>
      <c r="L260" s="219"/>
    </row>
    <row r="261" spans="2:12" ht="27" customHeight="1" thickBot="1">
      <c r="B261" s="62" t="s">
        <v>860</v>
      </c>
      <c r="C261" s="63" t="s">
        <v>415</v>
      </c>
      <c r="D261" s="65"/>
      <c r="E261" s="276"/>
      <c r="F261" s="560"/>
      <c r="G261" s="387"/>
      <c r="H261" s="387"/>
      <c r="I261" s="560"/>
      <c r="J261" s="462"/>
      <c r="K261" s="422"/>
      <c r="L261" s="14"/>
    </row>
    <row r="262" spans="2:12" ht="4.5" customHeight="1" thickBot="1">
      <c r="B262" s="191"/>
      <c r="C262" s="70"/>
      <c r="D262" s="53"/>
      <c r="E262" s="278"/>
      <c r="F262" s="600"/>
      <c r="G262" s="383"/>
      <c r="H262" s="384"/>
      <c r="I262" s="566"/>
      <c r="J262" s="460"/>
      <c r="K262" s="420"/>
      <c r="L262" s="219"/>
    </row>
    <row r="263" spans="2:12" ht="13.5" thickBot="1">
      <c r="B263" s="62" t="s">
        <v>416</v>
      </c>
      <c r="C263" s="63" t="s">
        <v>417</v>
      </c>
      <c r="D263" s="65"/>
      <c r="E263" s="276"/>
      <c r="F263" s="599"/>
      <c r="G263" s="390"/>
      <c r="H263" s="387"/>
      <c r="I263" s="560"/>
      <c r="J263" s="462"/>
      <c r="K263" s="422"/>
      <c r="L263" s="14"/>
    </row>
    <row r="264" spans="2:12" ht="3.75" customHeight="1">
      <c r="B264" s="191"/>
      <c r="C264" s="325"/>
      <c r="D264" s="53"/>
      <c r="E264" s="278"/>
      <c r="F264" s="600"/>
      <c r="G264" s="383"/>
      <c r="H264" s="384"/>
      <c r="I264" s="566"/>
      <c r="J264" s="460"/>
      <c r="K264" s="420"/>
      <c r="L264" s="219"/>
    </row>
    <row r="265" spans="2:12" ht="25.5">
      <c r="B265" s="317" t="s">
        <v>418</v>
      </c>
      <c r="C265" s="318" t="s">
        <v>419</v>
      </c>
      <c r="D265" s="341"/>
      <c r="E265" s="340"/>
      <c r="F265" s="607"/>
      <c r="G265" s="399"/>
      <c r="H265" s="400"/>
      <c r="I265" s="571"/>
      <c r="J265" s="468"/>
      <c r="K265" s="427"/>
      <c r="L265" s="14"/>
    </row>
    <row r="266" spans="2:12" ht="4.5" customHeight="1">
      <c r="B266" s="191"/>
      <c r="C266" s="70"/>
      <c r="D266" s="53"/>
      <c r="E266" s="278"/>
      <c r="F266" s="600"/>
      <c r="G266" s="383"/>
      <c r="H266" s="384"/>
      <c r="I266" s="566"/>
      <c r="J266" s="460"/>
      <c r="K266" s="420"/>
      <c r="L266" s="219"/>
    </row>
    <row r="267" spans="2:12">
      <c r="B267" s="522" t="s">
        <v>420</v>
      </c>
      <c r="C267" s="530" t="s">
        <v>421</v>
      </c>
      <c r="D267" s="514" t="s">
        <v>31</v>
      </c>
      <c r="E267" s="514">
        <v>1</v>
      </c>
      <c r="F267" s="609"/>
      <c r="G267" s="525"/>
      <c r="H267" s="517"/>
      <c r="I267" s="572"/>
      <c r="J267" s="529"/>
      <c r="K267" s="518"/>
      <c r="L267" s="14"/>
    </row>
    <row r="268" spans="2:12" ht="4.5" customHeight="1">
      <c r="B268" s="191"/>
      <c r="C268" s="70"/>
      <c r="D268" s="53"/>
      <c r="E268" s="53"/>
      <c r="F268" s="600"/>
      <c r="G268" s="383"/>
      <c r="H268" s="384"/>
      <c r="I268" s="566"/>
      <c r="J268" s="460"/>
      <c r="K268" s="420"/>
      <c r="L268" s="219"/>
    </row>
    <row r="269" spans="2:12" s="305" customFormat="1" ht="25.5">
      <c r="B269" s="522" t="s">
        <v>422</v>
      </c>
      <c r="C269" s="530" t="s">
        <v>861</v>
      </c>
      <c r="D269" s="514" t="s">
        <v>70</v>
      </c>
      <c r="E269" s="514">
        <v>1</v>
      </c>
      <c r="F269" s="609"/>
      <c r="G269" s="525"/>
      <c r="H269" s="517"/>
      <c r="I269" s="572"/>
      <c r="J269" s="529"/>
      <c r="K269" s="518"/>
    </row>
    <row r="270" spans="2:12" ht="4.5" customHeight="1">
      <c r="B270" s="191"/>
      <c r="C270" s="70"/>
      <c r="D270" s="53"/>
      <c r="E270" s="53"/>
      <c r="F270" s="600"/>
      <c r="G270" s="383"/>
      <c r="H270" s="384"/>
      <c r="I270" s="566"/>
      <c r="J270" s="460"/>
      <c r="K270" s="420"/>
      <c r="L270" s="219"/>
    </row>
    <row r="271" spans="2:12">
      <c r="B271" s="522" t="s">
        <v>424</v>
      </c>
      <c r="C271" s="530" t="s">
        <v>862</v>
      </c>
      <c r="D271" s="514" t="s">
        <v>31</v>
      </c>
      <c r="E271" s="1064">
        <v>3</v>
      </c>
      <c r="F271" s="609"/>
      <c r="G271" s="525"/>
      <c r="H271" s="517"/>
      <c r="I271" s="572"/>
      <c r="J271" s="529"/>
      <c r="K271" s="518"/>
      <c r="L271" s="14"/>
    </row>
    <row r="272" spans="2:12" ht="4.5" customHeight="1">
      <c r="B272" s="191"/>
      <c r="C272" s="70"/>
      <c r="D272" s="53"/>
      <c r="E272" s="53"/>
      <c r="F272" s="600"/>
      <c r="G272" s="383"/>
      <c r="H272" s="384"/>
      <c r="I272" s="566"/>
      <c r="J272" s="460"/>
      <c r="K272" s="420"/>
      <c r="L272" s="219"/>
    </row>
    <row r="273" spans="2:12">
      <c r="B273" s="522" t="s">
        <v>426</v>
      </c>
      <c r="C273" s="530" t="s">
        <v>427</v>
      </c>
      <c r="D273" s="514" t="s">
        <v>31</v>
      </c>
      <c r="E273" s="514">
        <v>6</v>
      </c>
      <c r="F273" s="609"/>
      <c r="G273" s="525"/>
      <c r="H273" s="517"/>
      <c r="I273" s="572"/>
      <c r="J273" s="529"/>
      <c r="K273" s="518"/>
      <c r="L273" s="14"/>
    </row>
    <row r="274" spans="2:12" ht="4.5" customHeight="1">
      <c r="B274" s="191"/>
      <c r="C274" s="70"/>
      <c r="D274" s="53"/>
      <c r="E274" s="53"/>
      <c r="F274" s="600"/>
      <c r="G274" s="383"/>
      <c r="H274" s="384"/>
      <c r="I274" s="566"/>
      <c r="J274" s="460"/>
      <c r="K274" s="420"/>
      <c r="L274" s="219"/>
    </row>
    <row r="275" spans="2:12">
      <c r="B275" s="522" t="s">
        <v>428</v>
      </c>
      <c r="C275" s="530" t="s">
        <v>429</v>
      </c>
      <c r="D275" s="514" t="s">
        <v>31</v>
      </c>
      <c r="E275" s="514">
        <v>2</v>
      </c>
      <c r="F275" s="609"/>
      <c r="G275" s="525"/>
      <c r="H275" s="517"/>
      <c r="I275" s="572"/>
      <c r="J275" s="529"/>
      <c r="K275" s="518"/>
      <c r="L275" s="14"/>
    </row>
    <row r="276" spans="2:12" ht="4.5" customHeight="1">
      <c r="B276" s="191"/>
      <c r="C276" s="70"/>
      <c r="D276" s="53"/>
      <c r="E276" s="53"/>
      <c r="F276" s="600"/>
      <c r="G276" s="383"/>
      <c r="H276" s="384"/>
      <c r="I276" s="566"/>
      <c r="J276" s="460"/>
      <c r="K276" s="420"/>
      <c r="L276" s="219"/>
    </row>
    <row r="277" spans="2:12">
      <c r="B277" s="522" t="s">
        <v>430</v>
      </c>
      <c r="C277" s="530" t="s">
        <v>431</v>
      </c>
      <c r="D277" s="514" t="s">
        <v>31</v>
      </c>
      <c r="E277" s="514">
        <v>2</v>
      </c>
      <c r="F277" s="609"/>
      <c r="G277" s="525"/>
      <c r="H277" s="517"/>
      <c r="I277" s="572"/>
      <c r="J277" s="529"/>
      <c r="K277" s="518"/>
      <c r="L277" s="14"/>
    </row>
    <row r="278" spans="2:12" ht="4.5" customHeight="1">
      <c r="B278" s="191"/>
      <c r="C278" s="70"/>
      <c r="D278" s="53"/>
      <c r="E278" s="53"/>
      <c r="F278" s="600"/>
      <c r="G278" s="383"/>
      <c r="H278" s="384"/>
      <c r="I278" s="566"/>
      <c r="J278" s="460"/>
      <c r="K278" s="420"/>
      <c r="L278" s="219"/>
    </row>
    <row r="279" spans="2:12">
      <c r="B279" s="522" t="s">
        <v>432</v>
      </c>
      <c r="C279" s="530" t="s">
        <v>433</v>
      </c>
      <c r="D279" s="514" t="s">
        <v>70</v>
      </c>
      <c r="E279" s="514">
        <v>1</v>
      </c>
      <c r="F279" s="609"/>
      <c r="G279" s="525"/>
      <c r="H279" s="517"/>
      <c r="I279" s="572"/>
      <c r="J279" s="529"/>
      <c r="K279" s="518"/>
      <c r="L279" s="14"/>
    </row>
    <row r="280" spans="2:12" ht="4.5" customHeight="1">
      <c r="B280" s="191"/>
      <c r="C280" s="70"/>
      <c r="D280" s="53"/>
      <c r="E280" s="53"/>
      <c r="F280" s="600"/>
      <c r="G280" s="383"/>
      <c r="H280" s="384"/>
      <c r="I280" s="566"/>
      <c r="J280" s="460"/>
      <c r="K280" s="420"/>
      <c r="L280" s="219"/>
    </row>
    <row r="281" spans="2:12">
      <c r="B281" s="522" t="s">
        <v>434</v>
      </c>
      <c r="C281" s="530" t="s">
        <v>435</v>
      </c>
      <c r="D281" s="514" t="s">
        <v>70</v>
      </c>
      <c r="E281" s="514">
        <v>1</v>
      </c>
      <c r="F281" s="609"/>
      <c r="G281" s="525"/>
      <c r="H281" s="517"/>
      <c r="I281" s="572"/>
      <c r="J281" s="529"/>
      <c r="K281" s="518"/>
      <c r="L281" s="14"/>
    </row>
    <row r="282" spans="2:12" ht="4.5" customHeight="1">
      <c r="B282" s="191"/>
      <c r="C282" s="70"/>
      <c r="D282" s="53"/>
      <c r="E282" s="53"/>
      <c r="F282" s="600"/>
      <c r="G282" s="383"/>
      <c r="H282" s="384"/>
      <c r="I282" s="566"/>
      <c r="J282" s="460"/>
      <c r="K282" s="420"/>
      <c r="L282" s="219"/>
    </row>
    <row r="283" spans="2:12">
      <c r="B283" s="522" t="s">
        <v>436</v>
      </c>
      <c r="C283" s="530" t="s">
        <v>437</v>
      </c>
      <c r="D283" s="514" t="s">
        <v>70</v>
      </c>
      <c r="E283" s="514">
        <v>1</v>
      </c>
      <c r="F283" s="609"/>
      <c r="G283" s="525"/>
      <c r="H283" s="517"/>
      <c r="I283" s="572"/>
      <c r="J283" s="529"/>
      <c r="K283" s="518"/>
      <c r="L283" s="14"/>
    </row>
    <row r="284" spans="2:12" ht="4.5" customHeight="1">
      <c r="B284" s="191"/>
      <c r="C284" s="70"/>
      <c r="D284" s="53"/>
      <c r="E284" s="53"/>
      <c r="F284" s="600"/>
      <c r="G284" s="383"/>
      <c r="H284" s="384"/>
      <c r="I284" s="566"/>
      <c r="J284" s="460"/>
      <c r="K284" s="420"/>
      <c r="L284" s="219"/>
    </row>
    <row r="285" spans="2:12" ht="29.25" customHeight="1">
      <c r="B285" s="522" t="s">
        <v>438</v>
      </c>
      <c r="C285" s="530" t="s">
        <v>439</v>
      </c>
      <c r="D285" s="524" t="s">
        <v>31</v>
      </c>
      <c r="E285" s="524">
        <v>6</v>
      </c>
      <c r="F285" s="609"/>
      <c r="G285" s="525"/>
      <c r="H285" s="517"/>
      <c r="I285" s="572"/>
      <c r="J285" s="529"/>
      <c r="K285" s="518"/>
      <c r="L285" s="219"/>
    </row>
    <row r="286" spans="2:12" ht="25.5">
      <c r="B286" s="522" t="s">
        <v>440</v>
      </c>
      <c r="C286" s="530" t="s">
        <v>441</v>
      </c>
      <c r="D286" s="524" t="s">
        <v>31</v>
      </c>
      <c r="E286" s="524">
        <v>6</v>
      </c>
      <c r="F286" s="609"/>
      <c r="G286" s="525"/>
      <c r="H286" s="517"/>
      <c r="I286" s="572"/>
      <c r="J286" s="529"/>
      <c r="K286" s="518"/>
      <c r="L286" s="14"/>
    </row>
    <row r="287" spans="2:12" ht="4.5" customHeight="1">
      <c r="B287" s="191"/>
      <c r="C287" s="325"/>
      <c r="D287" s="53"/>
      <c r="E287" s="53"/>
      <c r="F287" s="600"/>
      <c r="G287" s="383"/>
      <c r="H287" s="384"/>
      <c r="I287" s="566"/>
      <c r="J287" s="460"/>
      <c r="K287" s="420"/>
      <c r="L287" s="219"/>
    </row>
    <row r="288" spans="2:12" ht="38.25">
      <c r="B288" s="317" t="s">
        <v>444</v>
      </c>
      <c r="C288" s="318" t="s">
        <v>447</v>
      </c>
      <c r="D288" s="341"/>
      <c r="E288" s="340"/>
      <c r="F288" s="607"/>
      <c r="G288" s="399"/>
      <c r="H288" s="400"/>
      <c r="I288" s="571"/>
      <c r="J288" s="468"/>
      <c r="K288" s="427"/>
      <c r="L288" s="14"/>
    </row>
    <row r="289" spans="2:12" ht="4.5" customHeight="1">
      <c r="B289" s="191"/>
      <c r="C289" s="70"/>
      <c r="D289" s="53"/>
      <c r="E289" s="278"/>
      <c r="F289" s="600"/>
      <c r="G289" s="383"/>
      <c r="H289" s="384"/>
      <c r="I289" s="566"/>
      <c r="J289" s="460"/>
      <c r="K289" s="420"/>
      <c r="L289" s="219"/>
    </row>
    <row r="290" spans="2:12">
      <c r="B290" s="522" t="s">
        <v>863</v>
      </c>
      <c r="C290" s="530" t="s">
        <v>449</v>
      </c>
      <c r="D290" s="514" t="s">
        <v>31</v>
      </c>
      <c r="E290" s="514">
        <v>4</v>
      </c>
      <c r="F290" s="609"/>
      <c r="G290" s="525"/>
      <c r="H290" s="517"/>
      <c r="I290" s="572"/>
      <c r="J290" s="529"/>
      <c r="K290" s="518"/>
      <c r="L290" s="14"/>
    </row>
    <row r="291" spans="2:12" ht="4.5" customHeight="1">
      <c r="B291" s="191"/>
      <c r="C291" s="70"/>
      <c r="D291" s="53"/>
      <c r="E291" s="53"/>
      <c r="F291" s="600"/>
      <c r="G291" s="383"/>
      <c r="H291" s="384"/>
      <c r="I291" s="566"/>
      <c r="J291" s="460"/>
      <c r="K291" s="420"/>
      <c r="L291" s="219"/>
    </row>
    <row r="292" spans="2:12">
      <c r="B292" s="522" t="s">
        <v>864</v>
      </c>
      <c r="C292" s="530" t="s">
        <v>451</v>
      </c>
      <c r="D292" s="514" t="s">
        <v>70</v>
      </c>
      <c r="E292" s="514">
        <v>1</v>
      </c>
      <c r="F292" s="609"/>
      <c r="G292" s="525"/>
      <c r="H292" s="517"/>
      <c r="I292" s="572"/>
      <c r="J292" s="529"/>
      <c r="K292" s="518"/>
      <c r="L292" s="14"/>
    </row>
    <row r="293" spans="2:12" ht="4.5" customHeight="1">
      <c r="B293" s="191"/>
      <c r="C293" s="70"/>
      <c r="D293" s="53"/>
      <c r="E293" s="53"/>
      <c r="F293" s="600"/>
      <c r="G293" s="383"/>
      <c r="H293" s="384"/>
      <c r="I293" s="566"/>
      <c r="J293" s="460"/>
      <c r="K293" s="420"/>
      <c r="L293" s="219"/>
    </row>
    <row r="294" spans="2:12">
      <c r="B294" s="522" t="s">
        <v>865</v>
      </c>
      <c r="C294" s="530" t="s">
        <v>453</v>
      </c>
      <c r="D294" s="514" t="s">
        <v>70</v>
      </c>
      <c r="E294" s="514">
        <v>1</v>
      </c>
      <c r="F294" s="609"/>
      <c r="G294" s="525"/>
      <c r="H294" s="517"/>
      <c r="I294" s="572"/>
      <c r="J294" s="529"/>
      <c r="K294" s="518"/>
      <c r="L294" s="14"/>
    </row>
    <row r="295" spans="2:12" ht="4.5" customHeight="1">
      <c r="B295" s="191"/>
      <c r="C295" s="70"/>
      <c r="D295" s="53"/>
      <c r="E295" s="53"/>
      <c r="F295" s="600"/>
      <c r="G295" s="383"/>
      <c r="H295" s="384"/>
      <c r="I295" s="566"/>
      <c r="J295" s="460"/>
      <c r="K295" s="420"/>
      <c r="L295" s="219"/>
    </row>
    <row r="296" spans="2:12">
      <c r="B296" s="522" t="s">
        <v>866</v>
      </c>
      <c r="C296" s="530" t="s">
        <v>455</v>
      </c>
      <c r="D296" s="514" t="s">
        <v>31</v>
      </c>
      <c r="E296" s="514">
        <v>2</v>
      </c>
      <c r="F296" s="609"/>
      <c r="G296" s="525"/>
      <c r="H296" s="517"/>
      <c r="I296" s="572"/>
      <c r="J296" s="529"/>
      <c r="K296" s="518"/>
      <c r="L296" s="14"/>
    </row>
    <row r="297" spans="2:12" ht="3.75" customHeight="1">
      <c r="B297" s="191"/>
      <c r="C297" s="325"/>
      <c r="D297" s="53"/>
      <c r="E297" s="278"/>
      <c r="F297" s="600"/>
      <c r="G297" s="383"/>
      <c r="H297" s="384"/>
      <c r="I297" s="566"/>
      <c r="J297" s="460"/>
      <c r="K297" s="420"/>
      <c r="L297" s="219"/>
    </row>
    <row r="298" spans="2:12" ht="26.25" customHeight="1">
      <c r="B298" s="317" t="s">
        <v>446</v>
      </c>
      <c r="C298" s="318" t="s">
        <v>867</v>
      </c>
      <c r="D298" s="321"/>
      <c r="E298" s="321"/>
      <c r="F298" s="607"/>
      <c r="G298" s="399"/>
      <c r="H298" s="400"/>
      <c r="I298" s="571"/>
      <c r="J298" s="468"/>
      <c r="K298" s="427"/>
      <c r="L298" s="14"/>
    </row>
    <row r="299" spans="2:12" ht="4.5" customHeight="1">
      <c r="B299" s="191"/>
      <c r="C299" s="70"/>
      <c r="D299" s="53"/>
      <c r="E299" s="278"/>
      <c r="F299" s="600"/>
      <c r="G299" s="383"/>
      <c r="H299" s="384"/>
      <c r="I299" s="566"/>
      <c r="J299" s="460"/>
      <c r="K299" s="420"/>
      <c r="L299" s="219"/>
    </row>
    <row r="300" spans="2:12" ht="25.5">
      <c r="B300" s="522" t="s">
        <v>448</v>
      </c>
      <c r="C300" s="530" t="s">
        <v>868</v>
      </c>
      <c r="D300" s="321" t="s">
        <v>70</v>
      </c>
      <c r="E300" s="320">
        <v>1</v>
      </c>
      <c r="F300" s="609"/>
      <c r="G300" s="525"/>
      <c r="H300" s="517"/>
      <c r="I300" s="572"/>
      <c r="J300" s="529"/>
      <c r="K300" s="518"/>
      <c r="L300" s="14"/>
    </row>
    <row r="301" spans="2:12" ht="4.5" customHeight="1">
      <c r="B301" s="191"/>
      <c r="C301" s="70"/>
      <c r="D301" s="53"/>
      <c r="E301" s="53"/>
      <c r="F301" s="600"/>
      <c r="G301" s="383"/>
      <c r="H301" s="384"/>
      <c r="I301" s="566"/>
      <c r="J301" s="460"/>
      <c r="K301" s="420"/>
      <c r="L301" s="219"/>
    </row>
    <row r="302" spans="2:12" ht="25.5">
      <c r="B302" s="522" t="s">
        <v>450</v>
      </c>
      <c r="C302" s="530" t="s">
        <v>869</v>
      </c>
      <c r="D302" s="321" t="s">
        <v>70</v>
      </c>
      <c r="E302" s="320">
        <v>1</v>
      </c>
      <c r="F302" s="609"/>
      <c r="G302" s="525"/>
      <c r="H302" s="517"/>
      <c r="I302" s="572"/>
      <c r="J302" s="529"/>
      <c r="K302" s="518"/>
      <c r="L302" s="14"/>
    </row>
    <row r="303" spans="2:12" ht="4.5" customHeight="1">
      <c r="B303" s="191"/>
      <c r="C303" s="191"/>
      <c r="D303" s="53"/>
      <c r="E303" s="278"/>
      <c r="F303" s="600"/>
      <c r="G303" s="383"/>
      <c r="H303" s="384"/>
      <c r="I303" s="566"/>
      <c r="J303" s="460"/>
      <c r="K303" s="420"/>
      <c r="L303" s="219"/>
    </row>
    <row r="304" spans="2:12" ht="4.5" customHeight="1">
      <c r="B304" s="191"/>
      <c r="C304" s="325"/>
      <c r="D304" s="53"/>
      <c r="E304" s="278"/>
      <c r="F304" s="600"/>
      <c r="G304" s="383"/>
      <c r="H304" s="384"/>
      <c r="I304" s="566"/>
      <c r="J304" s="460"/>
      <c r="K304" s="420"/>
      <c r="L304" s="219"/>
    </row>
    <row r="305" spans="2:12" ht="25.5">
      <c r="B305" s="317" t="s">
        <v>458</v>
      </c>
      <c r="C305" s="318" t="s">
        <v>870</v>
      </c>
      <c r="D305" s="321"/>
      <c r="E305" s="320"/>
      <c r="F305" s="607"/>
      <c r="G305" s="399"/>
      <c r="H305" s="400"/>
      <c r="I305" s="571"/>
      <c r="J305" s="468"/>
      <c r="K305" s="427"/>
      <c r="L305" s="14"/>
    </row>
    <row r="306" spans="2:12" ht="4.5" customHeight="1">
      <c r="B306" s="191"/>
      <c r="C306" s="70"/>
      <c r="D306" s="53"/>
      <c r="E306" s="278"/>
      <c r="F306" s="600"/>
      <c r="G306" s="383"/>
      <c r="H306" s="384"/>
      <c r="I306" s="566"/>
      <c r="J306" s="460"/>
      <c r="K306" s="420"/>
      <c r="L306" s="219"/>
    </row>
    <row r="307" spans="2:12" ht="25.5">
      <c r="B307" s="522" t="s">
        <v>460</v>
      </c>
      <c r="C307" s="530" t="s">
        <v>871</v>
      </c>
      <c r="D307" s="321" t="s">
        <v>70</v>
      </c>
      <c r="E307" s="320">
        <v>1</v>
      </c>
      <c r="F307" s="609"/>
      <c r="G307" s="525"/>
      <c r="H307" s="517"/>
      <c r="I307" s="572"/>
      <c r="J307" s="529"/>
      <c r="K307" s="518"/>
      <c r="L307" s="14"/>
    </row>
    <row r="308" spans="2:12" ht="4.5" customHeight="1">
      <c r="B308" s="191"/>
      <c r="C308" s="70"/>
      <c r="D308" s="53"/>
      <c r="E308" s="53"/>
      <c r="F308" s="600"/>
      <c r="G308" s="383"/>
      <c r="H308" s="384"/>
      <c r="I308" s="566"/>
      <c r="J308" s="460"/>
      <c r="K308" s="420"/>
      <c r="L308" s="219"/>
    </row>
    <row r="309" spans="2:12" ht="25.5">
      <c r="B309" s="522" t="s">
        <v>462</v>
      </c>
      <c r="C309" s="530" t="s">
        <v>872</v>
      </c>
      <c r="D309" s="321" t="s">
        <v>70</v>
      </c>
      <c r="E309" s="320">
        <v>1</v>
      </c>
      <c r="F309" s="609"/>
      <c r="G309" s="525"/>
      <c r="H309" s="517"/>
      <c r="I309" s="572"/>
      <c r="J309" s="529"/>
      <c r="K309" s="518"/>
      <c r="L309" s="14"/>
    </row>
    <row r="310" spans="2:12" ht="4.5" customHeight="1">
      <c r="B310" s="191"/>
      <c r="C310" s="325"/>
      <c r="D310" s="53"/>
      <c r="E310" s="278"/>
      <c r="F310" s="600"/>
      <c r="G310" s="383"/>
      <c r="H310" s="384"/>
      <c r="I310" s="566"/>
      <c r="J310" s="460"/>
      <c r="K310" s="420"/>
      <c r="L310" s="219"/>
    </row>
    <row r="311" spans="2:12">
      <c r="B311" s="317" t="s">
        <v>464</v>
      </c>
      <c r="C311" s="318" t="s">
        <v>873</v>
      </c>
      <c r="D311" s="321"/>
      <c r="E311" s="320"/>
      <c r="F311" s="607"/>
      <c r="G311" s="399"/>
      <c r="H311" s="400"/>
      <c r="I311" s="571"/>
      <c r="J311" s="468"/>
      <c r="K311" s="427"/>
      <c r="L311" s="14"/>
    </row>
    <row r="312" spans="2:12" ht="4.5" customHeight="1">
      <c r="B312" s="191"/>
      <c r="C312" s="70"/>
      <c r="D312" s="53"/>
      <c r="E312" s="278"/>
      <c r="F312" s="600"/>
      <c r="G312" s="383"/>
      <c r="H312" s="384"/>
      <c r="I312" s="566"/>
      <c r="J312" s="460"/>
      <c r="K312" s="420"/>
      <c r="L312" s="219"/>
    </row>
    <row r="313" spans="2:12" ht="25.5">
      <c r="B313" s="522" t="s">
        <v>466</v>
      </c>
      <c r="C313" s="530" t="s">
        <v>874</v>
      </c>
      <c r="D313" s="321" t="s">
        <v>70</v>
      </c>
      <c r="E313" s="320">
        <v>1</v>
      </c>
      <c r="F313" s="609"/>
      <c r="G313" s="525"/>
      <c r="H313" s="517"/>
      <c r="I313" s="572"/>
      <c r="J313" s="529"/>
      <c r="K313" s="518"/>
      <c r="L313" s="14"/>
    </row>
    <row r="314" spans="2:12" ht="4.5" customHeight="1">
      <c r="B314" s="191"/>
      <c r="C314" s="70"/>
      <c r="D314" s="53"/>
      <c r="E314" s="53"/>
      <c r="F314" s="600"/>
      <c r="G314" s="383"/>
      <c r="H314" s="384"/>
      <c r="I314" s="566"/>
      <c r="J314" s="460"/>
      <c r="K314" s="420"/>
      <c r="L314" s="219"/>
    </row>
    <row r="315" spans="2:12" ht="40.5" customHeight="1">
      <c r="B315" s="522" t="s">
        <v>468</v>
      </c>
      <c r="C315" s="530" t="s">
        <v>875</v>
      </c>
      <c r="D315" s="321" t="s">
        <v>70</v>
      </c>
      <c r="E315" s="320">
        <v>1</v>
      </c>
      <c r="F315" s="609"/>
      <c r="G315" s="525"/>
      <c r="H315" s="517"/>
      <c r="I315" s="572"/>
      <c r="J315" s="529"/>
      <c r="K315" s="518"/>
      <c r="L315" s="14"/>
    </row>
    <row r="316" spans="2:12" ht="3.75" customHeight="1">
      <c r="B316" s="191"/>
      <c r="C316" s="325"/>
      <c r="D316" s="53"/>
      <c r="E316" s="278"/>
      <c r="F316" s="600"/>
      <c r="G316" s="383"/>
      <c r="H316" s="384"/>
      <c r="I316" s="566"/>
      <c r="J316" s="460"/>
      <c r="K316" s="420"/>
      <c r="L316" s="219"/>
    </row>
    <row r="317" spans="2:12" ht="38.25">
      <c r="B317" s="317" t="s">
        <v>470</v>
      </c>
      <c r="C317" s="347" t="s">
        <v>876</v>
      </c>
      <c r="D317" s="321" t="s">
        <v>70</v>
      </c>
      <c r="E317" s="320">
        <v>1</v>
      </c>
      <c r="F317" s="607"/>
      <c r="G317" s="399"/>
      <c r="H317" s="400"/>
      <c r="I317" s="571"/>
      <c r="J317" s="468"/>
      <c r="K317" s="427"/>
      <c r="L317" s="14"/>
    </row>
    <row r="318" spans="2:12" ht="4.5" customHeight="1">
      <c r="B318" s="191"/>
      <c r="C318" s="70"/>
      <c r="D318" s="53"/>
      <c r="E318" s="278"/>
      <c r="F318" s="600"/>
      <c r="G318" s="383"/>
      <c r="H318" s="384"/>
      <c r="I318" s="566"/>
      <c r="J318" s="460"/>
      <c r="K318" s="420"/>
      <c r="L318" s="219"/>
    </row>
    <row r="319" spans="2:12" ht="38.25">
      <c r="B319" s="317" t="s">
        <v>476</v>
      </c>
      <c r="C319" s="347" t="s">
        <v>877</v>
      </c>
      <c r="D319" s="321" t="s">
        <v>70</v>
      </c>
      <c r="E319" s="320">
        <v>1</v>
      </c>
      <c r="F319" s="607"/>
      <c r="G319" s="399"/>
      <c r="H319" s="400"/>
      <c r="I319" s="571"/>
      <c r="J319" s="468"/>
      <c r="K319" s="427"/>
      <c r="L319" s="14"/>
    </row>
    <row r="320" spans="2:12" ht="4.5" customHeight="1">
      <c r="B320" s="191"/>
      <c r="C320" s="70"/>
      <c r="D320" s="53"/>
      <c r="E320" s="278"/>
      <c r="F320" s="600"/>
      <c r="G320" s="383"/>
      <c r="H320" s="384"/>
      <c r="I320" s="566"/>
      <c r="J320" s="460"/>
      <c r="K320" s="420"/>
      <c r="L320" s="219"/>
    </row>
    <row r="321" spans="2:12">
      <c r="B321" s="317" t="s">
        <v>478</v>
      </c>
      <c r="C321" s="347" t="s">
        <v>878</v>
      </c>
      <c r="D321" s="321" t="s">
        <v>70</v>
      </c>
      <c r="E321" s="320">
        <v>1</v>
      </c>
      <c r="F321" s="607"/>
      <c r="G321" s="399"/>
      <c r="H321" s="400"/>
      <c r="I321" s="571"/>
      <c r="J321" s="468"/>
      <c r="K321" s="427"/>
      <c r="L321" s="14"/>
    </row>
    <row r="322" spans="2:12" ht="4.5" customHeight="1">
      <c r="B322" s="191"/>
      <c r="C322" s="70"/>
      <c r="D322" s="53"/>
      <c r="E322" s="278"/>
      <c r="F322" s="600"/>
      <c r="G322" s="383"/>
      <c r="H322" s="384"/>
      <c r="I322" s="566"/>
      <c r="J322" s="460"/>
      <c r="K322" s="420"/>
      <c r="L322" s="219"/>
    </row>
    <row r="323" spans="2:12" ht="25.5">
      <c r="B323" s="317" t="s">
        <v>480</v>
      </c>
      <c r="C323" s="347" t="s">
        <v>879</v>
      </c>
      <c r="D323" s="321" t="s">
        <v>70</v>
      </c>
      <c r="E323" s="320">
        <v>1</v>
      </c>
      <c r="F323" s="607"/>
      <c r="G323" s="399"/>
      <c r="H323" s="400"/>
      <c r="I323" s="571"/>
      <c r="J323" s="468"/>
      <c r="K323" s="427"/>
      <c r="L323" s="14"/>
    </row>
    <row r="324" spans="2:12" ht="4.5" customHeight="1">
      <c r="B324" s="191"/>
      <c r="C324" s="70"/>
      <c r="D324" s="53"/>
      <c r="E324" s="278"/>
      <c r="F324" s="600"/>
      <c r="G324" s="383"/>
      <c r="H324" s="384"/>
      <c r="I324" s="566"/>
      <c r="J324" s="460"/>
      <c r="K324" s="420"/>
      <c r="L324" s="219"/>
    </row>
    <row r="325" spans="2:12" ht="25.5">
      <c r="B325" s="317" t="s">
        <v>482</v>
      </c>
      <c r="C325" s="347" t="s">
        <v>880</v>
      </c>
      <c r="D325" s="321" t="s">
        <v>70</v>
      </c>
      <c r="E325" s="320">
        <v>1</v>
      </c>
      <c r="F325" s="607"/>
      <c r="G325" s="399"/>
      <c r="H325" s="400"/>
      <c r="I325" s="571"/>
      <c r="J325" s="468"/>
      <c r="K325" s="427"/>
      <c r="L325" s="14"/>
    </row>
    <row r="326" spans="2:12" ht="4.5" customHeight="1">
      <c r="B326" s="191"/>
      <c r="C326" s="70"/>
      <c r="D326" s="53"/>
      <c r="E326" s="278"/>
      <c r="F326" s="600"/>
      <c r="G326" s="383"/>
      <c r="H326" s="384"/>
      <c r="I326" s="566"/>
      <c r="J326" s="460"/>
      <c r="K326" s="420"/>
      <c r="L326" s="219"/>
    </row>
    <row r="327" spans="2:12" ht="89.25">
      <c r="B327" s="317" t="s">
        <v>484</v>
      </c>
      <c r="C327" s="324" t="s">
        <v>881</v>
      </c>
      <c r="D327" s="321" t="s">
        <v>70</v>
      </c>
      <c r="E327" s="320">
        <v>1</v>
      </c>
      <c r="F327" s="607"/>
      <c r="G327" s="399"/>
      <c r="H327" s="400"/>
      <c r="I327" s="571"/>
      <c r="J327" s="468"/>
      <c r="K327" s="427"/>
      <c r="L327" s="14"/>
    </row>
    <row r="328" spans="2:12" ht="4.5" customHeight="1">
      <c r="B328" s="191"/>
      <c r="C328" s="70"/>
      <c r="D328" s="53"/>
      <c r="E328" s="278"/>
      <c r="F328" s="600"/>
      <c r="G328" s="383"/>
      <c r="H328" s="384"/>
      <c r="I328" s="566"/>
      <c r="J328" s="460"/>
      <c r="K328" s="420"/>
      <c r="L328" s="219"/>
    </row>
    <row r="329" spans="2:12" ht="75" customHeight="1">
      <c r="B329" s="317" t="s">
        <v>506</v>
      </c>
      <c r="C329" s="318" t="s">
        <v>483</v>
      </c>
      <c r="D329" s="321" t="s">
        <v>70</v>
      </c>
      <c r="E329" s="320">
        <v>1</v>
      </c>
      <c r="F329" s="607"/>
      <c r="G329" s="399"/>
      <c r="H329" s="400"/>
      <c r="I329" s="571"/>
      <c r="J329" s="468"/>
      <c r="K329" s="427"/>
      <c r="L329" s="14"/>
    </row>
    <row r="330" spans="2:12" ht="4.5" customHeight="1">
      <c r="B330" s="191"/>
      <c r="C330" s="70"/>
      <c r="D330" s="53"/>
      <c r="E330" s="278"/>
      <c r="F330" s="600"/>
      <c r="G330" s="383"/>
      <c r="H330" s="384"/>
      <c r="I330" s="566"/>
      <c r="J330" s="460"/>
      <c r="K330" s="420"/>
      <c r="L330" s="219"/>
    </row>
    <row r="331" spans="2:12" ht="25.5">
      <c r="B331" s="317" t="s">
        <v>882</v>
      </c>
      <c r="C331" s="318" t="s">
        <v>883</v>
      </c>
      <c r="D331" s="341"/>
      <c r="E331" s="340"/>
      <c r="F331" s="607"/>
      <c r="G331" s="399"/>
      <c r="H331" s="400"/>
      <c r="I331" s="571"/>
      <c r="J331" s="468"/>
      <c r="K331" s="427"/>
      <c r="L331" s="14"/>
    </row>
    <row r="332" spans="2:12" ht="4.5" customHeight="1">
      <c r="B332" s="191"/>
      <c r="C332" s="70"/>
      <c r="D332" s="53"/>
      <c r="E332" s="278"/>
      <c r="F332" s="600"/>
      <c r="G332" s="383"/>
      <c r="H332" s="384"/>
      <c r="I332" s="566"/>
      <c r="J332" s="460"/>
      <c r="K332" s="420"/>
      <c r="L332" s="219"/>
    </row>
    <row r="333" spans="2:12" ht="25.5">
      <c r="B333" s="522" t="s">
        <v>486</v>
      </c>
      <c r="C333" s="523" t="s">
        <v>487</v>
      </c>
      <c r="D333" s="524" t="s">
        <v>178</v>
      </c>
      <c r="E333" s="514">
        <v>2</v>
      </c>
      <c r="F333" s="609"/>
      <c r="G333" s="525"/>
      <c r="H333" s="517"/>
      <c r="I333" s="572"/>
      <c r="J333" s="529"/>
      <c r="K333" s="518"/>
      <c r="L333" s="14"/>
    </row>
    <row r="334" spans="2:12" ht="4.5" customHeight="1">
      <c r="B334" s="191"/>
      <c r="C334" s="349"/>
      <c r="D334" s="376"/>
      <c r="E334" s="352"/>
      <c r="F334" s="600"/>
      <c r="G334" s="383"/>
      <c r="H334" s="384"/>
      <c r="I334" s="566"/>
      <c r="J334" s="460"/>
      <c r="K334" s="420"/>
      <c r="L334" s="219"/>
    </row>
    <row r="335" spans="2:12" ht="25.5">
      <c r="B335" s="522" t="s">
        <v>488</v>
      </c>
      <c r="C335" s="523" t="s">
        <v>489</v>
      </c>
      <c r="D335" s="524" t="s">
        <v>178</v>
      </c>
      <c r="E335" s="514">
        <v>5</v>
      </c>
      <c r="F335" s="609"/>
      <c r="G335" s="525"/>
      <c r="H335" s="517"/>
      <c r="I335" s="572"/>
      <c r="J335" s="529"/>
      <c r="K335" s="518"/>
      <c r="L335" s="14"/>
    </row>
    <row r="336" spans="2:12" ht="4.5" customHeight="1">
      <c r="B336" s="191"/>
      <c r="C336" s="349"/>
      <c r="D336" s="376"/>
      <c r="E336" s="352"/>
      <c r="F336" s="600"/>
      <c r="G336" s="383"/>
      <c r="H336" s="384"/>
      <c r="I336" s="566"/>
      <c r="J336" s="460"/>
      <c r="K336" s="420"/>
      <c r="L336" s="219"/>
    </row>
    <row r="337" spans="2:12">
      <c r="B337" s="522" t="s">
        <v>490</v>
      </c>
      <c r="C337" s="523" t="s">
        <v>491</v>
      </c>
      <c r="D337" s="524" t="s">
        <v>178</v>
      </c>
      <c r="E337" s="514">
        <v>5</v>
      </c>
      <c r="F337" s="609"/>
      <c r="G337" s="525"/>
      <c r="H337" s="517"/>
      <c r="I337" s="572"/>
      <c r="J337" s="529"/>
      <c r="K337" s="518"/>
      <c r="L337" s="14"/>
    </row>
    <row r="338" spans="2:12" ht="4.5" customHeight="1">
      <c r="B338" s="191"/>
      <c r="C338" s="349"/>
      <c r="D338" s="376"/>
      <c r="E338" s="352"/>
      <c r="F338" s="600"/>
      <c r="G338" s="383"/>
      <c r="H338" s="384"/>
      <c r="I338" s="566"/>
      <c r="J338" s="460"/>
      <c r="K338" s="420"/>
      <c r="L338" s="219"/>
    </row>
    <row r="339" spans="2:12">
      <c r="B339" s="522" t="s">
        <v>492</v>
      </c>
      <c r="C339" s="523" t="s">
        <v>493</v>
      </c>
      <c r="D339" s="524" t="s">
        <v>70</v>
      </c>
      <c r="E339" s="524">
        <v>1</v>
      </c>
      <c r="F339" s="609"/>
      <c r="G339" s="525"/>
      <c r="H339" s="517"/>
      <c r="I339" s="572"/>
      <c r="J339" s="529"/>
      <c r="K339" s="518"/>
      <c r="L339" s="14"/>
    </row>
    <row r="340" spans="2:12" ht="4.5" customHeight="1">
      <c r="B340" s="191"/>
      <c r="C340" s="349"/>
      <c r="D340" s="376"/>
      <c r="E340" s="352"/>
      <c r="F340" s="600"/>
      <c r="G340" s="383"/>
      <c r="H340" s="384"/>
      <c r="I340" s="566"/>
      <c r="J340" s="460"/>
      <c r="K340" s="420"/>
      <c r="L340" s="219"/>
    </row>
    <row r="341" spans="2:12" ht="25.5">
      <c r="B341" s="522" t="s">
        <v>494</v>
      </c>
      <c r="C341" s="530" t="s">
        <v>495</v>
      </c>
      <c r="D341" s="524" t="s">
        <v>70</v>
      </c>
      <c r="E341" s="524">
        <v>1</v>
      </c>
      <c r="F341" s="609"/>
      <c r="G341" s="525"/>
      <c r="H341" s="517"/>
      <c r="I341" s="572"/>
      <c r="J341" s="529"/>
      <c r="K341" s="518"/>
      <c r="L341" s="14"/>
    </row>
    <row r="342" spans="2:12" ht="4.5" customHeight="1">
      <c r="B342" s="191"/>
      <c r="C342" s="349"/>
      <c r="D342" s="376"/>
      <c r="E342" s="352"/>
      <c r="F342" s="600"/>
      <c r="G342" s="383"/>
      <c r="H342" s="384"/>
      <c r="I342" s="566"/>
      <c r="J342" s="460"/>
      <c r="K342" s="420"/>
      <c r="L342" s="219"/>
    </row>
    <row r="343" spans="2:12" ht="21" customHeight="1">
      <c r="B343" s="522" t="s">
        <v>496</v>
      </c>
      <c r="C343" s="530" t="s">
        <v>734</v>
      </c>
      <c r="D343" s="524" t="s">
        <v>70</v>
      </c>
      <c r="E343" s="524">
        <v>1</v>
      </c>
      <c r="F343" s="609"/>
      <c r="G343" s="525"/>
      <c r="H343" s="517"/>
      <c r="I343" s="572"/>
      <c r="J343" s="529"/>
      <c r="K343" s="518"/>
      <c r="L343" s="14"/>
    </row>
    <row r="344" spans="2:12" ht="4.5" customHeight="1">
      <c r="B344" s="191"/>
      <c r="C344" s="349"/>
      <c r="D344" s="376"/>
      <c r="E344" s="352"/>
      <c r="F344" s="600"/>
      <c r="G344" s="383"/>
      <c r="H344" s="384"/>
      <c r="I344" s="566"/>
      <c r="J344" s="460"/>
      <c r="K344" s="420"/>
      <c r="L344" s="219"/>
    </row>
    <row r="345" spans="2:12" ht="30" customHeight="1">
      <c r="B345" s="522" t="s">
        <v>498</v>
      </c>
      <c r="C345" s="530" t="s">
        <v>499</v>
      </c>
      <c r="D345" s="524" t="s">
        <v>70</v>
      </c>
      <c r="E345" s="524">
        <v>1</v>
      </c>
      <c r="F345" s="609"/>
      <c r="G345" s="525"/>
      <c r="H345" s="517"/>
      <c r="I345" s="572"/>
      <c r="J345" s="529"/>
      <c r="K345" s="518"/>
      <c r="L345" s="14"/>
    </row>
    <row r="346" spans="2:12" ht="4.5" customHeight="1">
      <c r="B346" s="191"/>
      <c r="C346" s="349"/>
      <c r="D346" s="376"/>
      <c r="E346" s="352"/>
      <c r="F346" s="600"/>
      <c r="G346" s="383"/>
      <c r="H346" s="384"/>
      <c r="I346" s="566"/>
      <c r="J346" s="460"/>
      <c r="K346" s="420"/>
      <c r="L346" s="219"/>
    </row>
    <row r="347" spans="2:12">
      <c r="B347" s="522" t="s">
        <v>500</v>
      </c>
      <c r="C347" s="530" t="s">
        <v>501</v>
      </c>
      <c r="D347" s="524" t="s">
        <v>70</v>
      </c>
      <c r="E347" s="524">
        <v>1</v>
      </c>
      <c r="F347" s="609"/>
      <c r="G347" s="525"/>
      <c r="H347" s="517"/>
      <c r="I347" s="572"/>
      <c r="J347" s="529"/>
      <c r="K347" s="518"/>
      <c r="L347" s="14"/>
    </row>
    <row r="348" spans="2:12" ht="4.5" customHeight="1">
      <c r="B348" s="191"/>
      <c r="C348" s="349"/>
      <c r="D348" s="376"/>
      <c r="E348" s="352"/>
      <c r="F348" s="600"/>
      <c r="G348" s="383"/>
      <c r="H348" s="384"/>
      <c r="I348" s="566"/>
      <c r="J348" s="460"/>
      <c r="K348" s="420"/>
      <c r="L348" s="219"/>
    </row>
    <row r="349" spans="2:12">
      <c r="B349" s="522" t="s">
        <v>502</v>
      </c>
      <c r="C349" s="530" t="s">
        <v>503</v>
      </c>
      <c r="D349" s="524" t="s">
        <v>70</v>
      </c>
      <c r="E349" s="524">
        <v>1</v>
      </c>
      <c r="F349" s="609"/>
      <c r="G349" s="525"/>
      <c r="H349" s="517"/>
      <c r="I349" s="572"/>
      <c r="J349" s="529"/>
      <c r="K349" s="518"/>
      <c r="L349" s="14"/>
    </row>
    <row r="350" spans="2:12" ht="4.5" customHeight="1">
      <c r="B350" s="191"/>
      <c r="C350" s="349"/>
      <c r="D350" s="376"/>
      <c r="E350" s="352"/>
      <c r="F350" s="600"/>
      <c r="G350" s="383"/>
      <c r="H350" s="384"/>
      <c r="I350" s="566"/>
      <c r="J350" s="460"/>
      <c r="K350" s="420"/>
      <c r="L350" s="219"/>
    </row>
    <row r="351" spans="2:12">
      <c r="B351" s="522" t="s">
        <v>504</v>
      </c>
      <c r="C351" s="530" t="s">
        <v>505</v>
      </c>
      <c r="D351" s="524" t="s">
        <v>178</v>
      </c>
      <c r="E351" s="524">
        <v>3</v>
      </c>
      <c r="F351" s="609"/>
      <c r="G351" s="525"/>
      <c r="H351" s="517"/>
      <c r="I351" s="572"/>
      <c r="J351" s="529"/>
      <c r="K351" s="518"/>
      <c r="L351" s="14"/>
    </row>
    <row r="352" spans="2:12" ht="4.5" customHeight="1">
      <c r="B352" s="191"/>
      <c r="C352" s="346"/>
      <c r="D352" s="376"/>
      <c r="E352" s="352"/>
      <c r="F352" s="600"/>
      <c r="G352" s="383"/>
      <c r="H352" s="384"/>
      <c r="I352" s="566"/>
      <c r="J352" s="460"/>
      <c r="K352" s="420"/>
      <c r="L352" s="219"/>
    </row>
    <row r="353" spans="2:12" ht="25.5">
      <c r="B353" s="317" t="s">
        <v>506</v>
      </c>
      <c r="C353" s="348" t="s">
        <v>507</v>
      </c>
      <c r="D353" s="379"/>
      <c r="E353" s="351"/>
      <c r="F353" s="610"/>
      <c r="G353" s="404"/>
      <c r="H353" s="400"/>
      <c r="I353" s="571"/>
      <c r="J353" s="468"/>
      <c r="K353" s="427"/>
      <c r="L353" s="14"/>
    </row>
    <row r="354" spans="2:12" ht="4.5" customHeight="1">
      <c r="B354" s="191"/>
      <c r="C354" s="349"/>
      <c r="D354" s="376"/>
      <c r="E354" s="352"/>
      <c r="F354" s="600"/>
      <c r="G354" s="383"/>
      <c r="H354" s="384"/>
      <c r="I354" s="566"/>
      <c r="J354" s="460"/>
      <c r="K354" s="420"/>
      <c r="L354" s="219"/>
    </row>
    <row r="355" spans="2:12">
      <c r="B355" s="522" t="s">
        <v>508</v>
      </c>
      <c r="C355" s="523" t="s">
        <v>509</v>
      </c>
      <c r="D355" s="524" t="s">
        <v>70</v>
      </c>
      <c r="E355" s="524">
        <v>1</v>
      </c>
      <c r="F355" s="609"/>
      <c r="G355" s="525"/>
      <c r="H355" s="517"/>
      <c r="I355" s="572"/>
      <c r="J355" s="529"/>
      <c r="K355" s="518"/>
      <c r="L355" s="14"/>
    </row>
    <row r="356" spans="2:12" ht="4.5" customHeight="1">
      <c r="B356" s="191"/>
      <c r="C356" s="349"/>
      <c r="D356" s="376"/>
      <c r="E356" s="352"/>
      <c r="F356" s="600"/>
      <c r="G356" s="383"/>
      <c r="H356" s="384"/>
      <c r="I356" s="566"/>
      <c r="J356" s="460"/>
      <c r="K356" s="420"/>
      <c r="L356" s="219"/>
    </row>
    <row r="357" spans="2:12">
      <c r="B357" s="522" t="s">
        <v>510</v>
      </c>
      <c r="C357" s="523" t="s">
        <v>511</v>
      </c>
      <c r="D357" s="524" t="s">
        <v>31</v>
      </c>
      <c r="E357" s="524">
        <v>16</v>
      </c>
      <c r="F357" s="609"/>
      <c r="G357" s="525"/>
      <c r="H357" s="517"/>
      <c r="I357" s="572"/>
      <c r="J357" s="529"/>
      <c r="K357" s="518"/>
      <c r="L357" s="14"/>
    </row>
    <row r="358" spans="2:12" ht="4.5" customHeight="1">
      <c r="B358" s="191"/>
      <c r="C358" s="349"/>
      <c r="D358" s="376"/>
      <c r="E358" s="352"/>
      <c r="F358" s="600"/>
      <c r="G358" s="383"/>
      <c r="H358" s="384"/>
      <c r="I358" s="566"/>
      <c r="J358" s="460"/>
      <c r="K358" s="420"/>
      <c r="L358" s="219"/>
    </row>
    <row r="359" spans="2:12">
      <c r="B359" s="522" t="s">
        <v>512</v>
      </c>
      <c r="C359" s="523" t="s">
        <v>513</v>
      </c>
      <c r="D359" s="524" t="s">
        <v>70</v>
      </c>
      <c r="E359" s="524">
        <v>1</v>
      </c>
      <c r="F359" s="609"/>
      <c r="G359" s="525"/>
      <c r="H359" s="517"/>
      <c r="I359" s="572"/>
      <c r="J359" s="529"/>
      <c r="K359" s="518"/>
      <c r="L359" s="14"/>
    </row>
    <row r="360" spans="2:12" ht="4.5" customHeight="1">
      <c r="B360" s="191"/>
      <c r="C360" s="349"/>
      <c r="D360" s="376"/>
      <c r="E360" s="352"/>
      <c r="F360" s="600"/>
      <c r="G360" s="383"/>
      <c r="H360" s="384"/>
      <c r="I360" s="566"/>
      <c r="J360" s="460"/>
      <c r="K360" s="420"/>
      <c r="L360" s="219"/>
    </row>
    <row r="361" spans="2:12">
      <c r="B361" s="522" t="s">
        <v>514</v>
      </c>
      <c r="C361" s="523" t="s">
        <v>515</v>
      </c>
      <c r="D361" s="524" t="s">
        <v>70</v>
      </c>
      <c r="E361" s="524">
        <v>1</v>
      </c>
      <c r="F361" s="609"/>
      <c r="G361" s="525"/>
      <c r="H361" s="517"/>
      <c r="I361" s="572"/>
      <c r="J361" s="529"/>
      <c r="K361" s="518"/>
      <c r="L361" s="14"/>
    </row>
    <row r="362" spans="2:12" ht="4.5" customHeight="1">
      <c r="B362" s="191"/>
      <c r="C362" s="349"/>
      <c r="D362" s="376"/>
      <c r="E362" s="352"/>
      <c r="F362" s="600"/>
      <c r="G362" s="383"/>
      <c r="H362" s="384"/>
      <c r="I362" s="566"/>
      <c r="J362" s="460"/>
      <c r="K362" s="420"/>
      <c r="L362" s="219"/>
    </row>
    <row r="363" spans="2:12">
      <c r="B363" s="522" t="s">
        <v>516</v>
      </c>
      <c r="C363" s="523" t="s">
        <v>517</v>
      </c>
      <c r="D363" s="524" t="s">
        <v>70</v>
      </c>
      <c r="E363" s="524">
        <v>1</v>
      </c>
      <c r="F363" s="609"/>
      <c r="G363" s="525"/>
      <c r="H363" s="517"/>
      <c r="I363" s="572"/>
      <c r="J363" s="529"/>
      <c r="K363" s="518"/>
      <c r="L363" s="14"/>
    </row>
    <row r="364" spans="2:12" ht="8.25" customHeight="1">
      <c r="B364" s="191"/>
      <c r="C364" s="325"/>
      <c r="D364" s="53"/>
      <c r="E364" s="53"/>
      <c r="F364" s="600"/>
      <c r="G364" s="383"/>
      <c r="H364" s="384"/>
      <c r="I364" s="566"/>
      <c r="J364" s="460"/>
      <c r="K364" s="420"/>
      <c r="L364" s="219"/>
    </row>
    <row r="365" spans="2:12" ht="24.75" customHeight="1">
      <c r="B365" s="522" t="s">
        <v>882</v>
      </c>
      <c r="C365" s="348" t="s">
        <v>445</v>
      </c>
      <c r="D365" s="524" t="s">
        <v>70</v>
      </c>
      <c r="E365" s="524">
        <v>1</v>
      </c>
      <c r="F365" s="600"/>
      <c r="G365" s="383"/>
      <c r="H365" s="384"/>
      <c r="I365" s="566"/>
      <c r="J365" s="460"/>
      <c r="K365" s="420"/>
      <c r="L365" s="219"/>
    </row>
    <row r="366" spans="2:12" s="992" customFormat="1" ht="6" customHeight="1">
      <c r="B366" s="993"/>
      <c r="C366" s="994"/>
      <c r="D366" s="995"/>
      <c r="E366" s="995"/>
      <c r="F366" s="996"/>
      <c r="G366" s="997"/>
      <c r="H366" s="998"/>
      <c r="I366" s="999"/>
      <c r="J366" s="1000"/>
      <c r="K366" s="1001"/>
      <c r="L366" s="1002"/>
    </row>
    <row r="367" spans="2:12" ht="24.75" customHeight="1" thickBot="1">
      <c r="B367" s="62" t="s">
        <v>884</v>
      </c>
      <c r="C367" s="63" t="s">
        <v>518</v>
      </c>
      <c r="D367" s="65"/>
      <c r="E367" s="276"/>
      <c r="F367" s="560"/>
      <c r="G367" s="387"/>
      <c r="H367" s="387"/>
      <c r="I367" s="560"/>
      <c r="J367" s="462"/>
      <c r="K367" s="422"/>
      <c r="L367" s="14"/>
    </row>
    <row r="368" spans="2:12" ht="4.5" customHeight="1" thickBot="1">
      <c r="B368" s="191"/>
      <c r="C368" s="70"/>
      <c r="D368" s="53"/>
      <c r="E368" s="278"/>
      <c r="F368" s="600"/>
      <c r="G368" s="383"/>
      <c r="H368" s="384"/>
      <c r="I368" s="566"/>
      <c r="J368" s="460"/>
      <c r="K368" s="420"/>
      <c r="L368" s="219"/>
    </row>
    <row r="369" spans="2:12" ht="24.75" customHeight="1" thickBot="1">
      <c r="B369" s="62" t="s">
        <v>520</v>
      </c>
      <c r="C369" s="63" t="s">
        <v>521</v>
      </c>
      <c r="D369" s="65"/>
      <c r="E369" s="276"/>
      <c r="F369" s="599"/>
      <c r="G369" s="390"/>
      <c r="H369" s="387"/>
      <c r="I369" s="560"/>
      <c r="J369" s="462"/>
      <c r="K369" s="422"/>
      <c r="L369" s="14"/>
    </row>
    <row r="370" spans="2:12" ht="4.5" customHeight="1">
      <c r="B370" s="191"/>
      <c r="C370" s="325"/>
      <c r="D370" s="53"/>
      <c r="E370" s="278"/>
      <c r="F370" s="600"/>
      <c r="G370" s="383"/>
      <c r="H370" s="384"/>
      <c r="I370" s="566"/>
      <c r="J370" s="460"/>
      <c r="K370" s="420"/>
      <c r="L370" s="219"/>
    </row>
    <row r="371" spans="2:12" ht="51">
      <c r="B371" s="317" t="s">
        <v>522</v>
      </c>
      <c r="C371" s="347" t="s">
        <v>523</v>
      </c>
      <c r="D371" s="321" t="s">
        <v>70</v>
      </c>
      <c r="E371" s="351">
        <v>1</v>
      </c>
      <c r="F371" s="607"/>
      <c r="G371" s="399"/>
      <c r="H371" s="400"/>
      <c r="I371" s="571"/>
      <c r="J371" s="468"/>
      <c r="K371" s="427"/>
      <c r="L371" s="14"/>
    </row>
    <row r="372" spans="2:12" ht="4.5" customHeight="1">
      <c r="B372" s="191"/>
      <c r="C372" s="325"/>
      <c r="D372" s="53"/>
      <c r="E372" s="352"/>
      <c r="F372" s="600"/>
      <c r="G372" s="383"/>
      <c r="H372" s="384"/>
      <c r="I372" s="566"/>
      <c r="J372" s="460"/>
      <c r="K372" s="420"/>
      <c r="L372" s="219"/>
    </row>
    <row r="373" spans="2:12">
      <c r="B373" s="317" t="s">
        <v>526</v>
      </c>
      <c r="C373" s="319" t="s">
        <v>527</v>
      </c>
      <c r="D373" s="321" t="s">
        <v>70</v>
      </c>
      <c r="E373" s="354">
        <v>1</v>
      </c>
      <c r="F373" s="607"/>
      <c r="G373" s="399"/>
      <c r="H373" s="400"/>
      <c r="I373" s="571"/>
      <c r="J373" s="468"/>
      <c r="K373" s="427"/>
      <c r="L373" s="14"/>
    </row>
    <row r="374" spans="2:12" ht="3.75" customHeight="1">
      <c r="B374" s="191"/>
      <c r="C374" s="325"/>
      <c r="D374" s="53"/>
      <c r="E374" s="352"/>
      <c r="F374" s="600"/>
      <c r="G374" s="383"/>
      <c r="H374" s="384"/>
      <c r="I374" s="566"/>
      <c r="J374" s="460"/>
      <c r="K374" s="420"/>
      <c r="L374" s="219"/>
    </row>
    <row r="375" spans="2:12" ht="51">
      <c r="B375" s="317" t="s">
        <v>530</v>
      </c>
      <c r="C375" s="319" t="s">
        <v>531</v>
      </c>
      <c r="D375" s="321" t="s">
        <v>70</v>
      </c>
      <c r="E375" s="351">
        <v>1</v>
      </c>
      <c r="F375" s="607"/>
      <c r="G375" s="399"/>
      <c r="H375" s="400"/>
      <c r="I375" s="571"/>
      <c r="J375" s="468"/>
      <c r="K375" s="427"/>
      <c r="L375" s="14"/>
    </row>
    <row r="376" spans="2:12" ht="4.5" customHeight="1" thickBot="1">
      <c r="B376" s="191"/>
      <c r="C376" s="70"/>
      <c r="D376" s="53"/>
      <c r="E376" s="278"/>
      <c r="F376" s="600"/>
      <c r="G376" s="383"/>
      <c r="H376" s="384"/>
      <c r="I376" s="566"/>
      <c r="J376" s="460"/>
      <c r="K376" s="420"/>
      <c r="L376" s="219"/>
    </row>
    <row r="377" spans="2:12" ht="24.75" customHeight="1" thickBot="1">
      <c r="B377" s="62" t="s">
        <v>885</v>
      </c>
      <c r="C377" s="63" t="s">
        <v>534</v>
      </c>
      <c r="D377" s="65"/>
      <c r="E377" s="276"/>
      <c r="F377" s="560"/>
      <c r="G377" s="387"/>
      <c r="H377" s="387"/>
      <c r="I377" s="560"/>
      <c r="J377" s="462"/>
      <c r="K377" s="422"/>
      <c r="L377" s="14"/>
    </row>
    <row r="378" spans="2:12" ht="4.5" customHeight="1" thickBot="1">
      <c r="B378" s="191"/>
      <c r="C378" s="70"/>
      <c r="D378" s="53"/>
      <c r="E378" s="278"/>
      <c r="F378" s="600"/>
      <c r="G378" s="383"/>
      <c r="H378" s="384"/>
      <c r="I378" s="566"/>
      <c r="J378" s="460"/>
      <c r="K378" s="420"/>
      <c r="L378" s="219"/>
    </row>
    <row r="379" spans="2:12" ht="13.5" thickBot="1">
      <c r="B379" s="62" t="s">
        <v>536</v>
      </c>
      <c r="C379" s="63" t="s">
        <v>537</v>
      </c>
      <c r="D379" s="65"/>
      <c r="E379" s="276"/>
      <c r="F379" s="599"/>
      <c r="G379" s="390"/>
      <c r="H379" s="387"/>
      <c r="I379" s="560"/>
      <c r="J379" s="462"/>
      <c r="K379" s="422"/>
      <c r="L379" s="14"/>
    </row>
    <row r="380" spans="2:12" ht="4.5" customHeight="1">
      <c r="B380" s="191"/>
      <c r="C380" s="70"/>
      <c r="D380" s="53"/>
      <c r="E380" s="278"/>
      <c r="F380" s="600"/>
      <c r="G380" s="383"/>
      <c r="H380" s="384"/>
      <c r="I380" s="566"/>
      <c r="J380" s="460"/>
      <c r="K380" s="420"/>
      <c r="L380" s="219"/>
    </row>
    <row r="381" spans="2:12" ht="38.25">
      <c r="B381" s="190" t="s">
        <v>538</v>
      </c>
      <c r="C381" s="45" t="s">
        <v>539</v>
      </c>
      <c r="D381" s="43" t="s">
        <v>70</v>
      </c>
      <c r="E381" s="273">
        <v>1</v>
      </c>
      <c r="F381" s="601"/>
      <c r="G381" s="381"/>
      <c r="H381" s="382"/>
      <c r="I381" s="567"/>
      <c r="J381" s="459"/>
      <c r="K381" s="418"/>
      <c r="L381" s="14"/>
    </row>
    <row r="382" spans="2:12" ht="4.5" customHeight="1">
      <c r="B382" s="191"/>
      <c r="C382" s="70"/>
      <c r="D382" s="53"/>
      <c r="E382" s="278"/>
      <c r="F382" s="600"/>
      <c r="G382" s="383"/>
      <c r="H382" s="384"/>
      <c r="I382" s="566"/>
      <c r="J382" s="460"/>
      <c r="K382" s="420"/>
      <c r="L382" s="219"/>
    </row>
    <row r="383" spans="2:12" ht="38.25">
      <c r="B383" s="190" t="s">
        <v>540</v>
      </c>
      <c r="C383" s="45" t="s">
        <v>541</v>
      </c>
      <c r="D383" s="43" t="s">
        <v>70</v>
      </c>
      <c r="E383" s="273">
        <v>1</v>
      </c>
      <c r="F383" s="601"/>
      <c r="G383" s="381"/>
      <c r="H383" s="382"/>
      <c r="I383" s="567"/>
      <c r="J383" s="459"/>
      <c r="K383" s="418"/>
      <c r="L383" s="14"/>
    </row>
    <row r="384" spans="2:12" ht="4.5" customHeight="1" thickBot="1">
      <c r="B384" s="191"/>
      <c r="C384" s="70"/>
      <c r="D384" s="53"/>
      <c r="E384" s="278"/>
      <c r="F384" s="600"/>
      <c r="G384" s="383"/>
      <c r="H384" s="384"/>
      <c r="I384" s="566"/>
      <c r="J384" s="460"/>
      <c r="K384" s="420"/>
      <c r="L384" s="219"/>
    </row>
    <row r="385" spans="2:12" ht="24.75" customHeight="1" thickBot="1">
      <c r="B385" s="62" t="s">
        <v>886</v>
      </c>
      <c r="C385" s="63" t="s">
        <v>542</v>
      </c>
      <c r="D385" s="65"/>
      <c r="E385" s="276"/>
      <c r="F385" s="560"/>
      <c r="G385" s="387"/>
      <c r="H385" s="387"/>
      <c r="I385" s="560"/>
      <c r="J385" s="462"/>
      <c r="K385" s="422"/>
      <c r="L385" s="14"/>
    </row>
    <row r="386" spans="2:12" ht="4.5" customHeight="1" thickBot="1">
      <c r="B386" s="191"/>
      <c r="C386" s="70"/>
      <c r="D386" s="53"/>
      <c r="E386" s="278"/>
      <c r="F386" s="600"/>
      <c r="G386" s="383"/>
      <c r="H386" s="384"/>
      <c r="I386" s="566"/>
      <c r="J386" s="460"/>
      <c r="K386" s="420"/>
      <c r="L386" s="219"/>
    </row>
    <row r="387" spans="2:12" ht="27" customHeight="1" thickBot="1">
      <c r="B387" s="62" t="s">
        <v>543</v>
      </c>
      <c r="C387" s="63" t="s">
        <v>544</v>
      </c>
      <c r="D387" s="65"/>
      <c r="E387" s="276"/>
      <c r="F387" s="599"/>
      <c r="G387" s="390"/>
      <c r="H387" s="387"/>
      <c r="I387" s="560"/>
      <c r="J387" s="462"/>
      <c r="K387" s="422"/>
      <c r="L387" s="14"/>
    </row>
    <row r="388" spans="2:12" ht="3.75" customHeight="1">
      <c r="B388" s="191"/>
      <c r="C388" s="325"/>
      <c r="D388" s="53"/>
      <c r="E388" s="278"/>
      <c r="F388" s="600"/>
      <c r="G388" s="383"/>
      <c r="H388" s="384"/>
      <c r="I388" s="566"/>
      <c r="J388" s="460"/>
      <c r="K388" s="420"/>
      <c r="L388" s="219"/>
    </row>
    <row r="389" spans="2:12" ht="25.5">
      <c r="B389" s="190" t="s">
        <v>545</v>
      </c>
      <c r="C389" s="47" t="s">
        <v>546</v>
      </c>
      <c r="D389" s="43" t="s">
        <v>70</v>
      </c>
      <c r="E389" s="273">
        <v>1</v>
      </c>
      <c r="F389" s="601"/>
      <c r="G389" s="381"/>
      <c r="H389" s="382"/>
      <c r="I389" s="567"/>
      <c r="J389" s="459"/>
      <c r="K389" s="418"/>
      <c r="L389" s="14"/>
    </row>
    <row r="390" spans="2:12" ht="3.75" customHeight="1">
      <c r="B390" s="191"/>
      <c r="C390" s="325"/>
      <c r="D390" s="53"/>
      <c r="E390" s="278"/>
      <c r="F390" s="600"/>
      <c r="G390" s="383"/>
      <c r="H390" s="384"/>
      <c r="I390" s="566"/>
      <c r="J390" s="460"/>
      <c r="K390" s="420"/>
      <c r="L390" s="219"/>
    </row>
    <row r="391" spans="2:12" ht="51">
      <c r="B391" s="190" t="s">
        <v>550</v>
      </c>
      <c r="C391" s="45" t="s">
        <v>551</v>
      </c>
      <c r="D391" s="43" t="s">
        <v>70</v>
      </c>
      <c r="E391" s="273">
        <v>1</v>
      </c>
      <c r="F391" s="601"/>
      <c r="G391" s="381"/>
      <c r="H391" s="382"/>
      <c r="I391" s="567"/>
      <c r="J391" s="459"/>
      <c r="K391" s="418"/>
      <c r="L391" s="14"/>
    </row>
    <row r="392" spans="2:12" ht="4.5" customHeight="1">
      <c r="B392" s="191"/>
      <c r="C392" s="70"/>
      <c r="D392" s="53"/>
      <c r="E392" s="278"/>
      <c r="F392" s="600"/>
      <c r="G392" s="383"/>
      <c r="H392" s="384"/>
      <c r="I392" s="566"/>
      <c r="J392" s="460"/>
      <c r="K392" s="420"/>
      <c r="L392" s="219"/>
    </row>
    <row r="393" spans="2:12" ht="38.25">
      <c r="B393" s="190" t="s">
        <v>552</v>
      </c>
      <c r="C393" s="45" t="s">
        <v>553</v>
      </c>
      <c r="D393" s="43" t="s">
        <v>31</v>
      </c>
      <c r="E393" s="273">
        <v>12</v>
      </c>
      <c r="F393" s="601"/>
      <c r="G393" s="381"/>
      <c r="H393" s="382"/>
      <c r="I393" s="567"/>
      <c r="J393" s="459"/>
      <c r="K393" s="418"/>
      <c r="L393" s="14"/>
    </row>
    <row r="394" spans="2:12" ht="4.5" customHeight="1" thickBot="1">
      <c r="B394" s="191"/>
      <c r="C394" s="70"/>
      <c r="D394" s="53"/>
      <c r="E394" s="278"/>
      <c r="F394" s="600"/>
      <c r="G394" s="383"/>
      <c r="H394" s="384"/>
      <c r="I394" s="566"/>
      <c r="J394" s="460"/>
      <c r="K394" s="420"/>
      <c r="L394" s="219"/>
    </row>
    <row r="395" spans="2:12" ht="23.25" customHeight="1" thickBot="1">
      <c r="B395" s="62" t="s">
        <v>887</v>
      </c>
      <c r="C395" s="63" t="s">
        <v>556</v>
      </c>
      <c r="D395" s="65"/>
      <c r="E395" s="276"/>
      <c r="F395" s="560"/>
      <c r="G395" s="387"/>
      <c r="H395" s="387"/>
      <c r="I395" s="560"/>
      <c r="J395" s="462"/>
      <c r="K395" s="422"/>
      <c r="L395" s="14"/>
    </row>
    <row r="396" spans="2:12" ht="4.5" customHeight="1" thickBot="1">
      <c r="B396" s="191"/>
      <c r="C396" s="70"/>
      <c r="D396" s="53"/>
      <c r="E396" s="278"/>
      <c r="F396" s="600"/>
      <c r="G396" s="383"/>
      <c r="H396" s="384"/>
      <c r="I396" s="566"/>
      <c r="J396" s="460"/>
      <c r="K396" s="420"/>
      <c r="L396" s="219"/>
    </row>
    <row r="397" spans="2:12" ht="24.75" customHeight="1" thickBot="1">
      <c r="B397" s="62" t="s">
        <v>558</v>
      </c>
      <c r="C397" s="63" t="s">
        <v>559</v>
      </c>
      <c r="D397" s="65"/>
      <c r="E397" s="276"/>
      <c r="F397" s="599"/>
      <c r="G397" s="390"/>
      <c r="H397" s="387"/>
      <c r="I397" s="560"/>
      <c r="J397" s="462"/>
      <c r="K397" s="422"/>
      <c r="L397" s="14"/>
    </row>
    <row r="398" spans="2:12" ht="3.75" customHeight="1">
      <c r="B398" s="191"/>
      <c r="C398" s="325"/>
      <c r="D398" s="53"/>
      <c r="E398" s="278"/>
      <c r="F398" s="600"/>
      <c r="G398" s="383"/>
      <c r="H398" s="384"/>
      <c r="I398" s="566"/>
      <c r="J398" s="460"/>
      <c r="K398" s="420"/>
      <c r="L398" s="219"/>
    </row>
    <row r="399" spans="2:12" ht="38.25">
      <c r="B399" s="296" t="s">
        <v>560</v>
      </c>
      <c r="C399" s="297" t="s">
        <v>561</v>
      </c>
      <c r="D399" s="298" t="s">
        <v>70</v>
      </c>
      <c r="E399" s="557">
        <v>1</v>
      </c>
      <c r="F399" s="611"/>
      <c r="G399" s="405"/>
      <c r="H399" s="406"/>
      <c r="I399" s="561"/>
      <c r="J399" s="470"/>
      <c r="K399" s="430"/>
      <c r="L399" s="14"/>
    </row>
    <row r="400" spans="2:12" ht="4.5" customHeight="1">
      <c r="B400" s="191"/>
      <c r="C400" s="70"/>
      <c r="D400" s="53"/>
      <c r="E400" s="558"/>
      <c r="F400" s="600"/>
      <c r="G400" s="383"/>
      <c r="H400" s="384"/>
      <c r="I400" s="566"/>
      <c r="J400" s="460"/>
      <c r="K400" s="420"/>
      <c r="L400" s="219"/>
    </row>
    <row r="401" spans="2:12" ht="38.25">
      <c r="B401" s="296" t="s">
        <v>562</v>
      </c>
      <c r="C401" s="297" t="s">
        <v>563</v>
      </c>
      <c r="D401" s="298" t="s">
        <v>70</v>
      </c>
      <c r="E401" s="557">
        <v>1</v>
      </c>
      <c r="F401" s="611"/>
      <c r="G401" s="405"/>
      <c r="H401" s="406"/>
      <c r="I401" s="561"/>
      <c r="J401" s="470"/>
      <c r="K401" s="430"/>
      <c r="L401" s="14"/>
    </row>
    <row r="402" spans="2:12" ht="4.5" customHeight="1">
      <c r="B402" s="191"/>
      <c r="C402" s="70"/>
      <c r="D402" s="53"/>
      <c r="E402" s="558"/>
      <c r="F402" s="600"/>
      <c r="G402" s="383"/>
      <c r="H402" s="384"/>
      <c r="I402" s="566"/>
      <c r="J402" s="460"/>
      <c r="K402" s="420"/>
      <c r="L402" s="219"/>
    </row>
    <row r="403" spans="2:12" ht="38.25">
      <c r="B403" s="296" t="s">
        <v>564</v>
      </c>
      <c r="C403" s="297" t="s">
        <v>735</v>
      </c>
      <c r="D403" s="298" t="s">
        <v>70</v>
      </c>
      <c r="E403" s="557">
        <v>1</v>
      </c>
      <c r="F403" s="611"/>
      <c r="G403" s="405"/>
      <c r="H403" s="406"/>
      <c r="I403" s="561"/>
      <c r="J403" s="470"/>
      <c r="K403" s="430"/>
      <c r="L403" s="14"/>
    </row>
    <row r="404" spans="2:12" ht="4.5" customHeight="1">
      <c r="B404" s="191"/>
      <c r="C404" s="70"/>
      <c r="D404" s="53"/>
      <c r="E404" s="558"/>
      <c r="F404" s="600"/>
      <c r="G404" s="383"/>
      <c r="H404" s="384"/>
      <c r="I404" s="566"/>
      <c r="J404" s="460"/>
      <c r="K404" s="420"/>
      <c r="L404" s="219"/>
    </row>
    <row r="405" spans="2:12" ht="45.75" customHeight="1">
      <c r="B405" s="296" t="s">
        <v>566</v>
      </c>
      <c r="C405" s="297" t="s">
        <v>736</v>
      </c>
      <c r="D405" s="298" t="s">
        <v>70</v>
      </c>
      <c r="E405" s="557">
        <v>1</v>
      </c>
      <c r="F405" s="611"/>
      <c r="G405" s="405"/>
      <c r="H405" s="406"/>
      <c r="I405" s="561"/>
      <c r="J405" s="470"/>
      <c r="K405" s="430"/>
      <c r="L405" s="14"/>
    </row>
    <row r="406" spans="2:12" ht="4.5" customHeight="1">
      <c r="B406" s="191"/>
      <c r="C406" s="70"/>
      <c r="D406" s="53"/>
      <c r="E406" s="558"/>
      <c r="F406" s="600"/>
      <c r="G406" s="383"/>
      <c r="H406" s="384"/>
      <c r="I406" s="566"/>
      <c r="J406" s="460"/>
      <c r="K406" s="420"/>
      <c r="L406" s="219"/>
    </row>
    <row r="407" spans="2:12" ht="38.25">
      <c r="B407" s="296" t="s">
        <v>568</v>
      </c>
      <c r="C407" s="297" t="s">
        <v>569</v>
      </c>
      <c r="D407" s="298" t="s">
        <v>70</v>
      </c>
      <c r="E407" s="557">
        <v>1</v>
      </c>
      <c r="F407" s="611"/>
      <c r="G407" s="405"/>
      <c r="H407" s="406"/>
      <c r="I407" s="561"/>
      <c r="J407" s="470"/>
      <c r="K407" s="430"/>
      <c r="L407" s="14"/>
    </row>
    <row r="408" spans="2:12" ht="4.5" customHeight="1" thickBot="1">
      <c r="B408" s="191"/>
      <c r="C408" s="70"/>
      <c r="D408" s="53"/>
      <c r="E408" s="278"/>
      <c r="F408" s="600"/>
      <c r="G408" s="383"/>
      <c r="H408" s="384"/>
      <c r="I408" s="566"/>
      <c r="J408" s="460"/>
      <c r="K408" s="420"/>
      <c r="L408" s="219"/>
    </row>
    <row r="409" spans="2:12" ht="22.5" customHeight="1" thickBot="1">
      <c r="B409" s="62" t="s">
        <v>568</v>
      </c>
      <c r="C409" s="63" t="s">
        <v>570</v>
      </c>
      <c r="D409" s="65"/>
      <c r="E409" s="276"/>
      <c r="F409" s="560"/>
      <c r="G409" s="387"/>
      <c r="H409" s="387"/>
      <c r="I409" s="560"/>
      <c r="J409" s="462"/>
      <c r="K409" s="422"/>
      <c r="L409" s="14"/>
    </row>
    <row r="410" spans="2:12" ht="4.5" customHeight="1" thickBot="1">
      <c r="B410" s="191"/>
      <c r="C410" s="70"/>
      <c r="D410" s="53"/>
      <c r="E410" s="278"/>
      <c r="F410" s="600"/>
      <c r="G410" s="383"/>
      <c r="H410" s="384"/>
      <c r="I410" s="566"/>
      <c r="J410" s="460"/>
      <c r="K410" s="420"/>
      <c r="L410" s="219"/>
    </row>
    <row r="411" spans="2:12" ht="39" thickBot="1">
      <c r="B411" s="62" t="s">
        <v>571</v>
      </c>
      <c r="C411" s="63" t="s">
        <v>888</v>
      </c>
      <c r="D411" s="65"/>
      <c r="E411" s="276"/>
      <c r="F411" s="599"/>
      <c r="G411" s="390"/>
      <c r="H411" s="387"/>
      <c r="I411" s="560"/>
      <c r="J411" s="462"/>
      <c r="K411" s="422"/>
      <c r="L411" s="14"/>
    </row>
    <row r="412" spans="2:12" ht="3.75" customHeight="1">
      <c r="B412" s="191"/>
      <c r="C412" s="325"/>
      <c r="D412" s="53"/>
      <c r="E412" s="278"/>
      <c r="F412" s="600"/>
      <c r="G412" s="383"/>
      <c r="H412" s="384"/>
      <c r="I412" s="566"/>
      <c r="J412" s="460"/>
      <c r="K412" s="420"/>
      <c r="L412" s="219"/>
    </row>
    <row r="413" spans="2:12">
      <c r="B413" s="296" t="s">
        <v>573</v>
      </c>
      <c r="C413" s="299" t="s">
        <v>889</v>
      </c>
      <c r="D413" s="298" t="s">
        <v>70</v>
      </c>
      <c r="E413" s="557">
        <v>1</v>
      </c>
      <c r="F413" s="611"/>
      <c r="G413" s="405"/>
      <c r="H413" s="406"/>
      <c r="I413" s="561"/>
      <c r="J413" s="470"/>
      <c r="K413" s="430"/>
      <c r="L413" s="14"/>
    </row>
    <row r="414" spans="2:12" ht="4.5" customHeight="1">
      <c r="B414" s="191"/>
      <c r="C414" s="70"/>
      <c r="D414" s="53"/>
      <c r="E414" s="278"/>
      <c r="F414" s="600"/>
      <c r="G414" s="383"/>
      <c r="H414" s="384"/>
      <c r="I414" s="566"/>
      <c r="J414" s="460"/>
      <c r="K414" s="420"/>
      <c r="L414" s="219"/>
    </row>
    <row r="415" spans="2:12" ht="25.5">
      <c r="B415" s="296" t="s">
        <v>584</v>
      </c>
      <c r="C415" s="299" t="s">
        <v>890</v>
      </c>
      <c r="D415" s="298" t="s">
        <v>70</v>
      </c>
      <c r="E415" s="557">
        <v>1</v>
      </c>
      <c r="F415" s="611"/>
      <c r="G415" s="405"/>
      <c r="H415" s="406"/>
      <c r="I415" s="561"/>
      <c r="J415" s="470"/>
      <c r="K415" s="430"/>
      <c r="L415" s="14"/>
    </row>
    <row r="416" spans="2:12" ht="4.5" customHeight="1">
      <c r="B416" s="191"/>
      <c r="C416" s="70"/>
      <c r="D416" s="53"/>
      <c r="E416" s="278"/>
      <c r="F416" s="600"/>
      <c r="G416" s="383"/>
      <c r="H416" s="384"/>
      <c r="I416" s="566"/>
      <c r="J416" s="460"/>
      <c r="K416" s="420"/>
      <c r="L416" s="219"/>
    </row>
    <row r="417" spans="2:12" ht="25.5" customHeight="1">
      <c r="B417" s="296" t="s">
        <v>597</v>
      </c>
      <c r="C417" s="299" t="s">
        <v>891</v>
      </c>
      <c r="D417" s="298" t="s">
        <v>70</v>
      </c>
      <c r="E417" s="557">
        <v>1</v>
      </c>
      <c r="F417" s="611"/>
      <c r="G417" s="405"/>
      <c r="H417" s="406"/>
      <c r="I417" s="561"/>
      <c r="J417" s="470"/>
      <c r="K417" s="430"/>
      <c r="L417" s="14"/>
    </row>
    <row r="418" spans="2:12" ht="4.5" customHeight="1">
      <c r="B418" s="191"/>
      <c r="C418" s="70"/>
      <c r="D418" s="53"/>
      <c r="E418" s="278"/>
      <c r="F418" s="600"/>
      <c r="G418" s="383"/>
      <c r="H418" s="384"/>
      <c r="I418" s="566"/>
      <c r="J418" s="460"/>
      <c r="K418" s="420"/>
      <c r="L418" s="219"/>
    </row>
    <row r="419" spans="2:12" ht="25.5">
      <c r="B419" s="296" t="s">
        <v>607</v>
      </c>
      <c r="C419" s="297" t="s">
        <v>892</v>
      </c>
      <c r="D419" s="298" t="s">
        <v>70</v>
      </c>
      <c r="E419" s="557">
        <v>1</v>
      </c>
      <c r="F419" s="611"/>
      <c r="G419" s="405"/>
      <c r="H419" s="406"/>
      <c r="I419" s="561"/>
      <c r="J419" s="470"/>
      <c r="K419" s="430"/>
      <c r="L419" s="14"/>
    </row>
    <row r="420" spans="2:12" ht="4.5" customHeight="1">
      <c r="B420" s="191"/>
      <c r="C420" s="70"/>
      <c r="D420" s="53"/>
      <c r="E420" s="278"/>
      <c r="F420" s="600"/>
      <c r="G420" s="383"/>
      <c r="H420" s="384"/>
      <c r="I420" s="566"/>
      <c r="J420" s="460"/>
      <c r="K420" s="420"/>
      <c r="L420" s="219"/>
    </row>
    <row r="421" spans="2:12">
      <c r="B421" s="296" t="s">
        <v>611</v>
      </c>
      <c r="C421" s="299" t="s">
        <v>893</v>
      </c>
      <c r="D421" s="298" t="s">
        <v>70</v>
      </c>
      <c r="E421" s="557">
        <v>1</v>
      </c>
      <c r="F421" s="611"/>
      <c r="G421" s="405"/>
      <c r="H421" s="406"/>
      <c r="I421" s="561"/>
      <c r="J421" s="470"/>
      <c r="K421" s="430"/>
      <c r="L421" s="14"/>
    </row>
    <row r="422" spans="2:12" ht="4.5" customHeight="1">
      <c r="B422" s="191"/>
      <c r="C422" s="70"/>
      <c r="D422" s="53"/>
      <c r="E422" s="278"/>
      <c r="F422" s="600"/>
      <c r="G422" s="383"/>
      <c r="H422" s="384"/>
      <c r="I422" s="566"/>
      <c r="J422" s="460"/>
      <c r="K422" s="420"/>
      <c r="L422" s="219"/>
    </row>
    <row r="423" spans="2:12">
      <c r="B423" s="296" t="s">
        <v>615</v>
      </c>
      <c r="C423" s="299" t="s">
        <v>894</v>
      </c>
      <c r="D423" s="298" t="s">
        <v>70</v>
      </c>
      <c r="E423" s="557">
        <v>1</v>
      </c>
      <c r="F423" s="611"/>
      <c r="G423" s="405"/>
      <c r="H423" s="406"/>
      <c r="I423" s="561"/>
      <c r="J423" s="470"/>
      <c r="K423" s="430"/>
      <c r="L423" s="14"/>
    </row>
    <row r="424" spans="2:12" ht="4.5" customHeight="1">
      <c r="B424" s="191"/>
      <c r="C424" s="70"/>
      <c r="D424" s="53"/>
      <c r="E424" s="278"/>
      <c r="F424" s="600"/>
      <c r="G424" s="383"/>
      <c r="H424" s="384"/>
      <c r="I424" s="566"/>
      <c r="J424" s="460"/>
      <c r="K424" s="420"/>
      <c r="L424" s="219"/>
    </row>
    <row r="425" spans="2:12">
      <c r="B425" s="296" t="s">
        <v>895</v>
      </c>
      <c r="C425" s="299" t="s">
        <v>896</v>
      </c>
      <c r="D425" s="298" t="s">
        <v>70</v>
      </c>
      <c r="E425" s="557">
        <v>1</v>
      </c>
      <c r="F425" s="611"/>
      <c r="G425" s="405"/>
      <c r="H425" s="406"/>
      <c r="I425" s="561"/>
      <c r="J425" s="470"/>
      <c r="K425" s="430"/>
      <c r="L425" s="14"/>
    </row>
    <row r="426" spans="2:12" ht="4.5" customHeight="1">
      <c r="B426" s="191"/>
      <c r="C426" s="70"/>
      <c r="D426" s="53"/>
      <c r="E426" s="278"/>
      <c r="F426" s="600"/>
      <c r="G426" s="383"/>
      <c r="H426" s="384"/>
      <c r="I426" s="566"/>
      <c r="J426" s="460"/>
      <c r="K426" s="420"/>
      <c r="L426" s="219"/>
    </row>
    <row r="427" spans="2:12" ht="51">
      <c r="B427" s="296" t="s">
        <v>897</v>
      </c>
      <c r="C427" s="297" t="s">
        <v>898</v>
      </c>
      <c r="D427" s="298" t="s">
        <v>70</v>
      </c>
      <c r="E427" s="557">
        <v>1</v>
      </c>
      <c r="F427" s="611"/>
      <c r="G427" s="405"/>
      <c r="H427" s="406"/>
      <c r="I427" s="561"/>
      <c r="J427" s="470"/>
      <c r="K427" s="430"/>
      <c r="L427" s="14"/>
    </row>
    <row r="428" spans="2:12" ht="4.5" customHeight="1">
      <c r="B428" s="191"/>
      <c r="C428" s="70"/>
      <c r="D428" s="53"/>
      <c r="E428" s="278"/>
      <c r="F428" s="600"/>
      <c r="G428" s="383"/>
      <c r="H428" s="384"/>
      <c r="I428" s="566"/>
      <c r="J428" s="460"/>
      <c r="K428" s="420"/>
      <c r="L428" s="219"/>
    </row>
    <row r="429" spans="2:12" ht="38.25">
      <c r="B429" s="361" t="s">
        <v>899</v>
      </c>
      <c r="C429" s="362" t="s">
        <v>900</v>
      </c>
      <c r="D429" s="373"/>
      <c r="E429" s="372"/>
      <c r="F429" s="612"/>
      <c r="G429" s="474"/>
      <c r="H429" s="475"/>
      <c r="I429" s="574"/>
      <c r="J429" s="476"/>
      <c r="K429" s="477"/>
      <c r="L429" s="14"/>
    </row>
    <row r="430" spans="2:12" ht="4.5" customHeight="1">
      <c r="B430" s="191"/>
      <c r="C430" s="70"/>
      <c r="D430" s="53"/>
      <c r="E430" s="278"/>
      <c r="F430" s="600"/>
      <c r="G430" s="383"/>
      <c r="H430" s="384"/>
      <c r="I430" s="566"/>
      <c r="J430" s="460"/>
      <c r="K430" s="420"/>
      <c r="L430" s="219"/>
    </row>
    <row r="431" spans="2:12" ht="25.5">
      <c r="B431" s="196" t="s">
        <v>901</v>
      </c>
      <c r="C431" s="124" t="s">
        <v>902</v>
      </c>
      <c r="D431" s="127" t="s">
        <v>31</v>
      </c>
      <c r="E431" s="280">
        <v>1</v>
      </c>
      <c r="F431" s="505"/>
      <c r="G431" s="505"/>
      <c r="H431" s="506"/>
      <c r="I431" s="575"/>
      <c r="J431" s="478"/>
      <c r="K431" s="426"/>
      <c r="L431" s="14"/>
    </row>
    <row r="432" spans="2:12" ht="4.5" customHeight="1">
      <c r="B432" s="191"/>
      <c r="C432" s="70"/>
      <c r="D432" s="53"/>
      <c r="E432" s="278"/>
      <c r="F432" s="600"/>
      <c r="G432" s="54"/>
      <c r="H432" s="55"/>
      <c r="I432" s="566"/>
      <c r="J432" s="460"/>
      <c r="K432" s="420"/>
      <c r="L432" s="219"/>
    </row>
    <row r="433" spans="2:12" ht="25.5">
      <c r="B433" s="196" t="s">
        <v>903</v>
      </c>
      <c r="C433" s="124" t="s">
        <v>904</v>
      </c>
      <c r="D433" s="127" t="s">
        <v>31</v>
      </c>
      <c r="E433" s="280">
        <v>1</v>
      </c>
      <c r="F433" s="505"/>
      <c r="G433" s="505"/>
      <c r="H433" s="506"/>
      <c r="I433" s="575"/>
      <c r="J433" s="478"/>
      <c r="K433" s="426"/>
      <c r="L433" s="14"/>
    </row>
    <row r="434" spans="2:12" ht="4.5" customHeight="1">
      <c r="B434" s="191"/>
      <c r="C434" s="70"/>
      <c r="D434" s="53"/>
      <c r="E434" s="278"/>
      <c r="F434" s="600"/>
      <c r="G434" s="54"/>
      <c r="H434" s="55"/>
      <c r="I434" s="566"/>
      <c r="J434" s="460"/>
      <c r="K434" s="420"/>
      <c r="L434" s="219"/>
    </row>
    <row r="435" spans="2:12" ht="25.5">
      <c r="B435" s="196" t="s">
        <v>905</v>
      </c>
      <c r="C435" s="124" t="s">
        <v>906</v>
      </c>
      <c r="D435" s="127" t="s">
        <v>31</v>
      </c>
      <c r="E435" s="280">
        <v>1</v>
      </c>
      <c r="F435" s="505"/>
      <c r="G435" s="505"/>
      <c r="H435" s="506"/>
      <c r="I435" s="575"/>
      <c r="J435" s="478"/>
      <c r="K435" s="426"/>
      <c r="L435" s="14"/>
    </row>
    <row r="436" spans="2:12" ht="4.5" customHeight="1">
      <c r="B436" s="191"/>
      <c r="C436" s="70"/>
      <c r="D436" s="53"/>
      <c r="E436" s="278"/>
      <c r="F436" s="600"/>
      <c r="G436" s="54"/>
      <c r="H436" s="55"/>
      <c r="I436" s="566"/>
      <c r="J436" s="460"/>
      <c r="K436" s="420"/>
      <c r="L436" s="219"/>
    </row>
    <row r="437" spans="2:12" ht="4.5" customHeight="1">
      <c r="B437" s="191"/>
      <c r="C437" s="70"/>
      <c r="D437" s="53"/>
      <c r="E437" s="278"/>
      <c r="F437" s="600"/>
      <c r="G437" s="54"/>
      <c r="H437" s="55"/>
      <c r="I437" s="566"/>
      <c r="J437" s="460"/>
      <c r="K437" s="420"/>
      <c r="L437" s="219"/>
    </row>
    <row r="438" spans="2:12" ht="38.25">
      <c r="B438" s="374" t="s">
        <v>907</v>
      </c>
      <c r="C438" s="1099" t="s">
        <v>908</v>
      </c>
      <c r="D438" s="373"/>
      <c r="E438" s="372"/>
      <c r="F438" s="612"/>
      <c r="G438" s="507"/>
      <c r="H438" s="508"/>
      <c r="I438" s="574"/>
      <c r="J438" s="476"/>
      <c r="K438" s="477"/>
      <c r="L438" s="14"/>
    </row>
    <row r="439" spans="2:12" ht="13.5" customHeight="1">
      <c r="B439" s="191"/>
      <c r="C439" s="1085"/>
      <c r="D439" s="1086"/>
      <c r="E439" s="1087"/>
      <c r="F439" s="600"/>
      <c r="G439" s="54"/>
      <c r="H439" s="55"/>
      <c r="I439" s="566"/>
      <c r="J439" s="460"/>
      <c r="K439" s="420"/>
      <c r="L439" s="219"/>
    </row>
    <row r="440" spans="2:12" ht="40.5" customHeight="1">
      <c r="B440" s="374" t="s">
        <v>909</v>
      </c>
      <c r="C440" s="1099" t="s">
        <v>910</v>
      </c>
      <c r="D440" s="1086" t="s">
        <v>31</v>
      </c>
      <c r="E440" s="1087" t="s">
        <v>911</v>
      </c>
      <c r="F440" s="505"/>
      <c r="G440" s="505"/>
      <c r="H440" s="506"/>
      <c r="I440" s="575"/>
      <c r="J440" s="478"/>
      <c r="K440" s="426"/>
      <c r="L440" s="14"/>
    </row>
    <row r="441" spans="2:12" ht="4.5" customHeight="1">
      <c r="B441" s="191"/>
      <c r="C441" s="1085"/>
      <c r="D441" s="1086"/>
      <c r="E441" s="1087"/>
      <c r="F441" s="600"/>
      <c r="G441" s="54"/>
      <c r="H441" s="55"/>
      <c r="I441" s="566"/>
      <c r="J441" s="460"/>
      <c r="K441" s="420"/>
      <c r="L441" s="219"/>
    </row>
    <row r="442" spans="2:12" ht="4.5" customHeight="1">
      <c r="B442" s="191"/>
      <c r="C442" s="1085"/>
      <c r="D442" s="1086"/>
      <c r="E442" s="1087"/>
      <c r="F442" s="600"/>
      <c r="G442" s="54"/>
      <c r="H442" s="55"/>
      <c r="I442" s="566"/>
      <c r="J442" s="460"/>
      <c r="K442" s="420"/>
      <c r="L442" s="219"/>
    </row>
    <row r="443" spans="2:12" ht="45.75" customHeight="1">
      <c r="B443" s="374" t="s">
        <v>912</v>
      </c>
      <c r="C443" s="1100" t="s">
        <v>913</v>
      </c>
      <c r="D443" s="1086" t="s">
        <v>31</v>
      </c>
      <c r="E443" s="1087">
        <v>1</v>
      </c>
      <c r="F443" s="303"/>
      <c r="G443" s="303"/>
      <c r="H443" s="506"/>
      <c r="I443" s="575"/>
      <c r="J443" s="479"/>
      <c r="K443" s="426"/>
      <c r="L443" s="14"/>
    </row>
    <row r="444" spans="2:12" ht="4.5" customHeight="1">
      <c r="B444" s="191"/>
      <c r="C444" s="1085"/>
      <c r="D444" s="1086"/>
      <c r="E444" s="1087"/>
      <c r="F444" s="600"/>
      <c r="G444" s="54"/>
      <c r="H444" s="55"/>
      <c r="I444" s="566"/>
      <c r="J444" s="460"/>
      <c r="K444" s="420"/>
      <c r="L444" s="219"/>
    </row>
    <row r="445" spans="2:12" ht="25.5">
      <c r="B445" s="374" t="s">
        <v>914</v>
      </c>
      <c r="C445" s="1099" t="s">
        <v>915</v>
      </c>
      <c r="D445" s="1086" t="s">
        <v>31</v>
      </c>
      <c r="E445" s="1087">
        <v>1</v>
      </c>
      <c r="F445" s="303"/>
      <c r="G445" s="303"/>
      <c r="H445" s="506"/>
      <c r="I445" s="575"/>
      <c r="J445" s="479"/>
      <c r="K445" s="426"/>
      <c r="L445" s="14"/>
    </row>
    <row r="446" spans="2:12">
      <c r="B446" s="191"/>
      <c r="C446" s="1085"/>
      <c r="D446" s="1086"/>
      <c r="E446" s="1087"/>
      <c r="F446" s="600"/>
      <c r="G446" s="54"/>
      <c r="H446" s="55"/>
      <c r="I446" s="566"/>
      <c r="J446" s="460"/>
      <c r="K446" s="420"/>
      <c r="L446" s="219"/>
    </row>
    <row r="447" spans="2:12" ht="4.5" customHeight="1">
      <c r="B447" s="191"/>
      <c r="C447" s="1085"/>
      <c r="D447" s="1086"/>
      <c r="E447" s="1087"/>
      <c r="F447" s="600"/>
      <c r="G447" s="383"/>
      <c r="H447" s="384"/>
      <c r="I447" s="566"/>
      <c r="J447" s="460"/>
      <c r="K447" s="420"/>
      <c r="L447" s="219"/>
    </row>
    <row r="448" spans="2:12" ht="48" customHeight="1">
      <c r="B448" s="374" t="s">
        <v>916</v>
      </c>
      <c r="C448" s="1101" t="s">
        <v>917</v>
      </c>
      <c r="D448" s="1086" t="s">
        <v>70</v>
      </c>
      <c r="E448" s="1087">
        <v>1</v>
      </c>
      <c r="F448" s="613"/>
      <c r="G448" s="395"/>
      <c r="H448" s="396"/>
      <c r="I448" s="509"/>
      <c r="J448" s="479"/>
      <c r="K448" s="426"/>
      <c r="L448" s="14"/>
    </row>
    <row r="449" spans="2:12" ht="4.5" customHeight="1">
      <c r="B449" s="191"/>
      <c r="C449" s="70"/>
      <c r="D449" s="53"/>
      <c r="E449" s="278"/>
      <c r="F449" s="600"/>
      <c r="G449" s="383"/>
      <c r="H449" s="384"/>
      <c r="I449" s="566"/>
      <c r="J449" s="460"/>
      <c r="K449" s="420"/>
      <c r="L449" s="219"/>
    </row>
    <row r="450" spans="2:12" s="244" customFormat="1" ht="33" customHeight="1">
      <c r="B450" s="374" t="s">
        <v>918</v>
      </c>
      <c r="C450" s="1101" t="s">
        <v>919</v>
      </c>
      <c r="D450" s="1086" t="s">
        <v>70</v>
      </c>
      <c r="E450" s="1087">
        <v>1</v>
      </c>
      <c r="F450" s="600"/>
      <c r="G450" s="383"/>
      <c r="H450" s="383"/>
      <c r="I450" s="600"/>
      <c r="J450" s="1071"/>
      <c r="K450" s="1072"/>
      <c r="L450" s="8"/>
    </row>
    <row r="451" spans="2:12" ht="4.5" customHeight="1">
      <c r="B451" s="191"/>
      <c r="C451" s="70"/>
      <c r="D451" s="53"/>
      <c r="E451" s="278"/>
      <c r="F451" s="600"/>
      <c r="G451" s="383"/>
      <c r="H451" s="384"/>
      <c r="I451" s="566"/>
      <c r="J451" s="460"/>
      <c r="K451" s="420"/>
      <c r="L451" s="219"/>
    </row>
    <row r="452" spans="2:12" ht="38.25">
      <c r="B452" s="331" t="s">
        <v>920</v>
      </c>
      <c r="C452" s="297" t="s">
        <v>921</v>
      </c>
      <c r="D452" s="298" t="s">
        <v>70</v>
      </c>
      <c r="E452" s="300">
        <v>1</v>
      </c>
      <c r="F452" s="470"/>
      <c r="G452" s="470"/>
      <c r="H452" s="470"/>
      <c r="I452" s="470"/>
      <c r="J452" s="470"/>
      <c r="K452" s="430"/>
      <c r="L452" s="14"/>
    </row>
    <row r="453" spans="2:12" ht="4.5" customHeight="1">
      <c r="B453" s="191"/>
      <c r="C453" s="867"/>
      <c r="D453" s="53"/>
      <c r="E453" s="278"/>
      <c r="F453" s="600"/>
      <c r="G453" s="383"/>
      <c r="H453" s="384"/>
      <c r="I453" s="566"/>
      <c r="J453" s="460"/>
      <c r="K453" s="420"/>
      <c r="L453" s="219"/>
    </row>
    <row r="454" spans="2:12">
      <c r="B454" s="331" t="s">
        <v>922</v>
      </c>
      <c r="C454" s="297" t="s">
        <v>1673</v>
      </c>
      <c r="D454" s="298" t="s">
        <v>70</v>
      </c>
      <c r="E454" s="300">
        <v>1</v>
      </c>
      <c r="F454" s="611"/>
      <c r="G454" s="405"/>
      <c r="H454" s="406"/>
      <c r="I454" s="561"/>
      <c r="J454" s="470"/>
      <c r="K454" s="430"/>
      <c r="L454" s="14"/>
    </row>
    <row r="455" spans="2:12" ht="4.5" customHeight="1">
      <c r="B455" s="191"/>
      <c r="C455" s="867"/>
      <c r="D455" s="53"/>
      <c r="E455" s="278"/>
      <c r="F455" s="600"/>
      <c r="G455" s="383"/>
      <c r="H455" s="384"/>
      <c r="I455" s="566"/>
      <c r="J455" s="460"/>
      <c r="K455" s="420"/>
      <c r="L455" s="219"/>
    </row>
    <row r="456" spans="2:12" ht="15" customHeight="1">
      <c r="B456" s="331" t="s">
        <v>923</v>
      </c>
      <c r="C456" s="297" t="s">
        <v>924</v>
      </c>
      <c r="D456" s="298" t="s">
        <v>70</v>
      </c>
      <c r="E456" s="300">
        <v>1</v>
      </c>
      <c r="F456" s="611"/>
      <c r="G456" s="405"/>
      <c r="H456" s="406"/>
      <c r="I456" s="561"/>
      <c r="J456" s="470"/>
      <c r="K456" s="430"/>
      <c r="L456" s="14"/>
    </row>
    <row r="457" spans="2:12" ht="4.5" customHeight="1">
      <c r="B457" s="191"/>
      <c r="C457" s="867"/>
      <c r="D457" s="53"/>
      <c r="E457" s="278"/>
      <c r="F457" s="600"/>
      <c r="G457" s="383"/>
      <c r="H457" s="384"/>
      <c r="I457" s="566"/>
      <c r="J457" s="460"/>
      <c r="K457" s="420"/>
      <c r="L457" s="219"/>
    </row>
    <row r="458" spans="2:12" ht="38.25">
      <c r="B458" s="331" t="s">
        <v>925</v>
      </c>
      <c r="C458" s="297" t="s">
        <v>926</v>
      </c>
      <c r="D458" s="298" t="s">
        <v>70</v>
      </c>
      <c r="E458" s="300">
        <v>1</v>
      </c>
      <c r="F458" s="611"/>
      <c r="G458" s="405"/>
      <c r="H458" s="406"/>
      <c r="I458" s="561"/>
      <c r="J458" s="470"/>
      <c r="K458" s="430"/>
      <c r="L458" s="14"/>
    </row>
    <row r="459" spans="2:12" ht="3.75" customHeight="1">
      <c r="B459" s="191"/>
      <c r="C459" s="325"/>
      <c r="D459" s="53"/>
      <c r="E459" s="278"/>
      <c r="F459" s="600"/>
      <c r="G459" s="383"/>
      <c r="H459" s="384"/>
      <c r="I459" s="566"/>
      <c r="J459" s="460"/>
      <c r="K459" s="420"/>
      <c r="L459" s="219"/>
    </row>
    <row r="460" spans="2:12" ht="80.25" customHeight="1">
      <c r="B460" s="332" t="s">
        <v>927</v>
      </c>
      <c r="C460" s="333" t="s">
        <v>928</v>
      </c>
      <c r="D460" s="321" t="s">
        <v>70</v>
      </c>
      <c r="E460" s="320">
        <v>1</v>
      </c>
      <c r="F460" s="607"/>
      <c r="G460" s="399"/>
      <c r="H460" s="400"/>
      <c r="I460" s="571"/>
      <c r="J460" s="468"/>
      <c r="K460" s="427"/>
      <c r="L460" s="14"/>
    </row>
    <row r="461" spans="2:12" ht="4.5" customHeight="1">
      <c r="B461" s="191"/>
      <c r="C461" s="325"/>
      <c r="D461" s="53"/>
      <c r="E461" s="278"/>
      <c r="F461" s="600"/>
      <c r="G461" s="383"/>
      <c r="H461" s="384"/>
      <c r="I461" s="566"/>
      <c r="J461" s="460"/>
      <c r="K461" s="420"/>
      <c r="L461" s="219"/>
    </row>
    <row r="462" spans="2:12" ht="102">
      <c r="B462" s="331" t="s">
        <v>929</v>
      </c>
      <c r="C462" s="334" t="s">
        <v>930</v>
      </c>
      <c r="D462" s="327"/>
      <c r="E462" s="326"/>
      <c r="F462" s="611"/>
      <c r="G462" s="405"/>
      <c r="H462" s="406"/>
      <c r="I462" s="561"/>
      <c r="J462" s="470"/>
      <c r="K462" s="430"/>
      <c r="L462" s="14"/>
    </row>
    <row r="463" spans="2:12" ht="4.5" customHeight="1">
      <c r="B463" s="191"/>
      <c r="C463" s="70"/>
      <c r="D463" s="53"/>
      <c r="E463" s="278"/>
      <c r="F463" s="600"/>
      <c r="G463" s="383"/>
      <c r="H463" s="384"/>
      <c r="I463" s="566"/>
      <c r="J463" s="460"/>
      <c r="K463" s="420"/>
      <c r="L463" s="219"/>
    </row>
    <row r="464" spans="2:12" ht="76.5">
      <c r="B464" s="202" t="s">
        <v>931</v>
      </c>
      <c r="C464" s="138" t="s">
        <v>932</v>
      </c>
      <c r="D464" s="287" t="s">
        <v>933</v>
      </c>
      <c r="E464" s="286">
        <v>675</v>
      </c>
      <c r="F464" s="614"/>
      <c r="G464" s="458"/>
      <c r="H464" s="471"/>
      <c r="I464" s="573"/>
      <c r="J464" s="472"/>
      <c r="K464" s="473"/>
      <c r="L464" s="14"/>
    </row>
    <row r="465" spans="1:12" ht="4.5" customHeight="1">
      <c r="B465" s="191"/>
      <c r="C465" s="70"/>
      <c r="D465" s="53"/>
      <c r="E465" s="278"/>
      <c r="F465" s="600"/>
      <c r="G465" s="383"/>
      <c r="H465" s="384"/>
      <c r="I465" s="566"/>
      <c r="J465" s="460"/>
      <c r="K465" s="420"/>
      <c r="L465" s="219"/>
    </row>
    <row r="466" spans="1:12" ht="25.5">
      <c r="B466" s="201" t="s">
        <v>934</v>
      </c>
      <c r="C466" s="145" t="s">
        <v>935</v>
      </c>
      <c r="D466" s="127" t="s">
        <v>31</v>
      </c>
      <c r="E466" s="280">
        <v>9</v>
      </c>
      <c r="F466" s="303"/>
      <c r="G466" s="303"/>
      <c r="H466" s="506"/>
      <c r="I466" s="575"/>
      <c r="J466" s="478"/>
      <c r="K466" s="426"/>
      <c r="L466" s="14"/>
    </row>
    <row r="467" spans="1:12" ht="4.5" customHeight="1">
      <c r="B467" s="191"/>
      <c r="C467" s="70"/>
      <c r="D467" s="53"/>
      <c r="E467" s="278"/>
      <c r="F467" s="600"/>
      <c r="G467" s="54"/>
      <c r="H467" s="55"/>
      <c r="I467" s="566"/>
      <c r="J467" s="460"/>
      <c r="K467" s="420"/>
      <c r="L467" s="219"/>
    </row>
    <row r="468" spans="1:12">
      <c r="B468" s="201" t="s">
        <v>936</v>
      </c>
      <c r="C468" s="145" t="s">
        <v>937</v>
      </c>
      <c r="D468" s="127" t="s">
        <v>31</v>
      </c>
      <c r="E468" s="280">
        <v>8</v>
      </c>
      <c r="F468" s="303"/>
      <c r="G468" s="303"/>
      <c r="H468" s="506"/>
      <c r="I468" s="575"/>
      <c r="J468" s="478"/>
      <c r="K468" s="426"/>
      <c r="L468" s="14"/>
    </row>
    <row r="469" spans="1:12" ht="4.5" customHeight="1">
      <c r="B469" s="191"/>
      <c r="C469" s="70"/>
      <c r="D469" s="53"/>
      <c r="E469" s="278"/>
      <c r="F469" s="600"/>
      <c r="G469" s="54"/>
      <c r="H469" s="55"/>
      <c r="I469" s="566"/>
      <c r="J469" s="460"/>
      <c r="K469" s="420"/>
      <c r="L469" s="219"/>
    </row>
    <row r="470" spans="1:12" s="342" customFormat="1" ht="4.5" customHeight="1">
      <c r="A470" s="14"/>
      <c r="B470" s="191"/>
      <c r="C470" s="70"/>
      <c r="D470" s="53"/>
      <c r="E470" s="278"/>
      <c r="F470" s="600"/>
      <c r="G470" s="54"/>
      <c r="H470" s="55"/>
      <c r="I470" s="566"/>
      <c r="J470" s="460"/>
      <c r="K470" s="420"/>
      <c r="L470" s="219"/>
    </row>
    <row r="471" spans="1:12" s="342" customFormat="1">
      <c r="A471" s="14"/>
      <c r="B471" s="201" t="s">
        <v>938</v>
      </c>
      <c r="C471" s="145" t="s">
        <v>939</v>
      </c>
      <c r="D471" s="127" t="s">
        <v>31</v>
      </c>
      <c r="E471" s="280">
        <v>4</v>
      </c>
      <c r="F471" s="303"/>
      <c r="G471" s="303"/>
      <c r="H471" s="506"/>
      <c r="I471" s="575"/>
      <c r="J471" s="479"/>
      <c r="K471" s="426"/>
      <c r="L471" s="14"/>
    </row>
    <row r="472" spans="1:12" s="342" customFormat="1" ht="4.5" customHeight="1">
      <c r="A472" s="14"/>
      <c r="B472" s="191"/>
      <c r="C472" s="70"/>
      <c r="D472" s="53"/>
      <c r="E472" s="278"/>
      <c r="F472" s="600"/>
      <c r="G472" s="54"/>
      <c r="H472" s="55"/>
      <c r="I472" s="566"/>
      <c r="J472" s="460"/>
      <c r="K472" s="420"/>
      <c r="L472" s="219"/>
    </row>
    <row r="473" spans="1:12" s="342" customFormat="1">
      <c r="A473" s="14"/>
      <c r="B473" s="201" t="s">
        <v>940</v>
      </c>
      <c r="C473" s="145" t="s">
        <v>941</v>
      </c>
      <c r="D473" s="127" t="s">
        <v>31</v>
      </c>
      <c r="E473" s="280">
        <v>1</v>
      </c>
      <c r="F473" s="303"/>
      <c r="G473" s="303"/>
      <c r="H473" s="506"/>
      <c r="I473" s="575"/>
      <c r="J473" s="479"/>
      <c r="K473" s="426"/>
      <c r="L473" s="14"/>
    </row>
    <row r="474" spans="1:12" s="342" customFormat="1" ht="4.5" customHeight="1">
      <c r="A474" s="14"/>
      <c r="B474" s="191"/>
      <c r="C474" s="70"/>
      <c r="D474" s="53"/>
      <c r="E474" s="278"/>
      <c r="F474" s="600"/>
      <c r="G474" s="54"/>
      <c r="H474" s="55"/>
      <c r="I474" s="566"/>
      <c r="J474" s="460"/>
      <c r="K474" s="420"/>
      <c r="L474" s="219"/>
    </row>
    <row r="475" spans="1:12" s="342" customFormat="1" ht="25.5">
      <c r="A475" s="14"/>
      <c r="B475" s="201" t="s">
        <v>942</v>
      </c>
      <c r="C475" s="145" t="s">
        <v>943</v>
      </c>
      <c r="D475" s="127" t="s">
        <v>31</v>
      </c>
      <c r="E475" s="280">
        <v>2</v>
      </c>
      <c r="F475" s="303"/>
      <c r="G475" s="303"/>
      <c r="H475" s="506"/>
      <c r="I475" s="575"/>
      <c r="J475" s="479"/>
      <c r="K475" s="426"/>
      <c r="L475" s="14"/>
    </row>
    <row r="476" spans="1:12" s="342" customFormat="1" ht="4.5" customHeight="1">
      <c r="A476" s="14"/>
      <c r="B476" s="191"/>
      <c r="C476" s="70"/>
      <c r="D476" s="53"/>
      <c r="E476" s="278"/>
      <c r="F476" s="600"/>
      <c r="G476" s="54"/>
      <c r="H476" s="55"/>
      <c r="I476" s="566"/>
      <c r="J476" s="460"/>
      <c r="K476" s="420"/>
      <c r="L476" s="219"/>
    </row>
    <row r="477" spans="1:12" s="342" customFormat="1" ht="63.75">
      <c r="A477" s="14"/>
      <c r="B477" s="201" t="s">
        <v>944</v>
      </c>
      <c r="C477" s="145" t="s">
        <v>945</v>
      </c>
      <c r="D477" s="127" t="s">
        <v>31</v>
      </c>
      <c r="E477" s="280">
        <v>9</v>
      </c>
      <c r="F477" s="303"/>
      <c r="G477" s="303"/>
      <c r="H477" s="506"/>
      <c r="I477" s="575"/>
      <c r="J477" s="479"/>
      <c r="K477" s="426"/>
      <c r="L477" s="14"/>
    </row>
    <row r="478" spans="1:12" s="342" customFormat="1" ht="4.5" customHeight="1">
      <c r="A478" s="14"/>
      <c r="B478" s="191"/>
      <c r="C478" s="70"/>
      <c r="D478" s="53"/>
      <c r="E478" s="278"/>
      <c r="F478" s="600"/>
      <c r="G478" s="54"/>
      <c r="H478" s="55"/>
      <c r="I478" s="566"/>
      <c r="J478" s="460"/>
      <c r="K478" s="420"/>
      <c r="L478" s="219"/>
    </row>
    <row r="479" spans="1:12" s="342" customFormat="1" ht="63.75">
      <c r="A479" s="14"/>
      <c r="B479" s="201" t="s">
        <v>946</v>
      </c>
      <c r="C479" s="145" t="s">
        <v>947</v>
      </c>
      <c r="D479" s="127" t="s">
        <v>31</v>
      </c>
      <c r="E479" s="280">
        <v>9</v>
      </c>
      <c r="F479" s="303"/>
      <c r="G479" s="303"/>
      <c r="H479" s="506"/>
      <c r="I479" s="575"/>
      <c r="J479" s="479"/>
      <c r="K479" s="426"/>
      <c r="L479" s="14"/>
    </row>
    <row r="480" spans="1:12" s="342" customFormat="1" ht="4.5" customHeight="1">
      <c r="A480" s="14"/>
      <c r="B480" s="191"/>
      <c r="C480" s="70"/>
      <c r="D480" s="53"/>
      <c r="E480" s="278"/>
      <c r="F480" s="600"/>
      <c r="G480" s="54"/>
      <c r="H480" s="55"/>
      <c r="I480" s="566"/>
      <c r="J480" s="460"/>
      <c r="K480" s="420"/>
      <c r="L480" s="219"/>
    </row>
    <row r="481" spans="1:12" s="342" customFormat="1" ht="25.5">
      <c r="A481" s="14"/>
      <c r="B481" s="201" t="s">
        <v>948</v>
      </c>
      <c r="C481" s="124" t="s">
        <v>949</v>
      </c>
      <c r="D481" s="127" t="s">
        <v>70</v>
      </c>
      <c r="E481" s="280">
        <v>1</v>
      </c>
      <c r="F481" s="505"/>
      <c r="G481" s="128"/>
      <c r="H481" s="506"/>
      <c r="I481" s="575"/>
      <c r="J481" s="479"/>
      <c r="K481" s="426"/>
      <c r="L481" s="14"/>
    </row>
    <row r="482" spans="1:12" s="342" customFormat="1" ht="17.25" customHeight="1">
      <c r="A482" s="14"/>
      <c r="B482" s="191"/>
      <c r="C482" s="70"/>
      <c r="D482" s="53"/>
      <c r="E482" s="278"/>
      <c r="F482" s="600"/>
      <c r="G482" s="54"/>
      <c r="H482" s="55"/>
      <c r="I482" s="566"/>
      <c r="J482" s="460"/>
      <c r="K482" s="420"/>
      <c r="L482" s="219"/>
    </row>
    <row r="483" spans="1:12" s="342" customFormat="1" ht="42" customHeight="1">
      <c r="A483" s="14"/>
      <c r="B483" s="201" t="s">
        <v>950</v>
      </c>
      <c r="C483" s="145" t="s">
        <v>951</v>
      </c>
      <c r="D483" s="127" t="s">
        <v>70</v>
      </c>
      <c r="E483" s="280">
        <v>1</v>
      </c>
      <c r="F483" s="303"/>
      <c r="G483" s="303"/>
      <c r="H483" s="506"/>
      <c r="I483" s="575"/>
      <c r="J483" s="478"/>
      <c r="K483" s="426"/>
      <c r="L483" s="14"/>
    </row>
    <row r="484" spans="1:12" s="342" customFormat="1" ht="3.75" customHeight="1">
      <c r="A484" s="14"/>
      <c r="B484" s="193"/>
      <c r="C484" s="50"/>
      <c r="D484" s="53"/>
      <c r="E484" s="278"/>
      <c r="F484" s="600"/>
      <c r="G484" s="383"/>
      <c r="H484" s="384"/>
      <c r="I484" s="566"/>
      <c r="J484" s="460"/>
      <c r="K484" s="420"/>
      <c r="L484" s="14"/>
    </row>
    <row r="485" spans="1:12" s="342" customFormat="1" ht="114.75">
      <c r="A485" s="14"/>
      <c r="B485" s="331" t="s">
        <v>952</v>
      </c>
      <c r="C485" s="334" t="s">
        <v>953</v>
      </c>
      <c r="D485" s="327"/>
      <c r="E485" s="326"/>
      <c r="F485" s="611"/>
      <c r="G485" s="405"/>
      <c r="H485" s="406"/>
      <c r="I485" s="561"/>
      <c r="J485" s="470"/>
      <c r="K485" s="430"/>
      <c r="L485" s="14"/>
    </row>
    <row r="486" spans="1:12" s="342" customFormat="1" ht="4.5" customHeight="1">
      <c r="A486" s="14"/>
      <c r="B486" s="191"/>
      <c r="C486" s="70"/>
      <c r="D486" s="53"/>
      <c r="E486" s="278"/>
      <c r="F486" s="600"/>
      <c r="G486" s="383"/>
      <c r="H486" s="384"/>
      <c r="I486" s="566"/>
      <c r="J486" s="460"/>
      <c r="K486" s="420"/>
      <c r="L486" s="219"/>
    </row>
    <row r="487" spans="1:12" s="342" customFormat="1" ht="84" customHeight="1">
      <c r="A487" s="14"/>
      <c r="B487" s="202" t="s">
        <v>954</v>
      </c>
      <c r="C487" s="138" t="s">
        <v>955</v>
      </c>
      <c r="D487" s="123" t="s">
        <v>933</v>
      </c>
      <c r="E487" s="139">
        <v>93</v>
      </c>
      <c r="F487" s="614"/>
      <c r="G487" s="480"/>
      <c r="H487" s="471"/>
      <c r="I487" s="576"/>
      <c r="J487" s="481"/>
      <c r="K487" s="473"/>
      <c r="L487" s="14"/>
    </row>
    <row r="488" spans="1:12" s="342" customFormat="1" ht="4.5" customHeight="1">
      <c r="A488" s="14"/>
      <c r="B488" s="191"/>
      <c r="C488" s="70"/>
      <c r="D488" s="53"/>
      <c r="E488" s="278"/>
      <c r="F488" s="600"/>
      <c r="G488" s="383"/>
      <c r="H488" s="384"/>
      <c r="I488" s="566"/>
      <c r="J488" s="460"/>
      <c r="K488" s="420"/>
      <c r="L488" s="219"/>
    </row>
    <row r="489" spans="1:12" s="342" customFormat="1" ht="25.5">
      <c r="A489" s="14"/>
      <c r="B489" s="201" t="s">
        <v>954</v>
      </c>
      <c r="C489" s="145" t="s">
        <v>956</v>
      </c>
      <c r="D489" s="127" t="s">
        <v>31</v>
      </c>
      <c r="E489" s="280">
        <v>4</v>
      </c>
      <c r="F489" s="303"/>
      <c r="G489" s="303"/>
      <c r="H489" s="506"/>
      <c r="I489" s="575"/>
      <c r="J489" s="478"/>
      <c r="K489" s="426"/>
      <c r="L489" s="14"/>
    </row>
    <row r="490" spans="1:12" s="342" customFormat="1" ht="4.5" customHeight="1">
      <c r="A490" s="14"/>
      <c r="B490" s="191"/>
      <c r="C490" s="70"/>
      <c r="D490" s="53"/>
      <c r="E490" s="278"/>
      <c r="F490" s="600"/>
      <c r="G490" s="54"/>
      <c r="H490" s="55"/>
      <c r="I490" s="566"/>
      <c r="J490" s="460"/>
      <c r="K490" s="420"/>
      <c r="L490" s="219"/>
    </row>
    <row r="491" spans="1:12" s="342" customFormat="1">
      <c r="A491" s="14"/>
      <c r="B491" s="201" t="s">
        <v>957</v>
      </c>
      <c r="C491" s="145" t="s">
        <v>939</v>
      </c>
      <c r="D491" s="127" t="s">
        <v>31</v>
      </c>
      <c r="E491" s="280">
        <v>2</v>
      </c>
      <c r="F491" s="303"/>
      <c r="G491" s="303"/>
      <c r="H491" s="506"/>
      <c r="I491" s="575"/>
      <c r="J491" s="479"/>
      <c r="K491" s="426"/>
      <c r="L491" s="14"/>
    </row>
    <row r="492" spans="1:12" s="342" customFormat="1" ht="4.5" customHeight="1">
      <c r="A492" s="14"/>
      <c r="B492" s="191"/>
      <c r="C492" s="70"/>
      <c r="D492" s="53"/>
      <c r="E492" s="278"/>
      <c r="F492" s="600"/>
      <c r="G492" s="54"/>
      <c r="H492" s="55"/>
      <c r="I492" s="566"/>
      <c r="J492" s="460"/>
      <c r="K492" s="420"/>
      <c r="L492" s="219"/>
    </row>
    <row r="493" spans="1:12" s="342" customFormat="1" ht="25.5">
      <c r="A493" s="14"/>
      <c r="B493" s="201" t="s">
        <v>958</v>
      </c>
      <c r="C493" s="145" t="s">
        <v>959</v>
      </c>
      <c r="D493" s="127" t="s">
        <v>31</v>
      </c>
      <c r="E493" s="280">
        <v>1</v>
      </c>
      <c r="F493" s="303"/>
      <c r="G493" s="303"/>
      <c r="H493" s="506"/>
      <c r="I493" s="575"/>
      <c r="J493" s="479"/>
      <c r="K493" s="426"/>
      <c r="L493" s="14"/>
    </row>
    <row r="494" spans="1:12" s="342" customFormat="1" ht="4.5" customHeight="1">
      <c r="A494" s="14"/>
      <c r="B494" s="191"/>
      <c r="C494" s="70"/>
      <c r="D494" s="53"/>
      <c r="E494" s="278"/>
      <c r="F494" s="600"/>
      <c r="G494" s="54"/>
      <c r="H494" s="55"/>
      <c r="I494" s="566"/>
      <c r="J494" s="460"/>
      <c r="K494" s="420"/>
      <c r="L494" s="219"/>
    </row>
    <row r="495" spans="1:12" s="342" customFormat="1" ht="18" customHeight="1">
      <c r="A495" s="14"/>
      <c r="B495" s="201" t="s">
        <v>960</v>
      </c>
      <c r="C495" s="145" t="s">
        <v>941</v>
      </c>
      <c r="D495" s="127" t="s">
        <v>31</v>
      </c>
      <c r="E495" s="280">
        <v>1</v>
      </c>
      <c r="F495" s="303"/>
      <c r="G495" s="303"/>
      <c r="H495" s="506"/>
      <c r="I495" s="575"/>
      <c r="J495" s="479"/>
      <c r="K495" s="426"/>
      <c r="L495" s="14"/>
    </row>
    <row r="496" spans="1:12" s="342" customFormat="1" ht="11.25" customHeight="1">
      <c r="A496" s="14"/>
      <c r="B496" s="191"/>
      <c r="C496" s="70"/>
      <c r="D496" s="53"/>
      <c r="E496" s="278"/>
      <c r="F496" s="600"/>
      <c r="G496" s="54"/>
      <c r="H496" s="55"/>
      <c r="I496" s="566"/>
      <c r="J496" s="460"/>
      <c r="K496" s="420"/>
      <c r="L496" s="219"/>
    </row>
    <row r="497" spans="1:12" s="342" customFormat="1" ht="51">
      <c r="A497" s="14"/>
      <c r="B497" s="201" t="s">
        <v>961</v>
      </c>
      <c r="C497" s="145" t="s">
        <v>962</v>
      </c>
      <c r="D497" s="127" t="s">
        <v>31</v>
      </c>
      <c r="E497" s="280">
        <v>5</v>
      </c>
      <c r="F497" s="303"/>
      <c r="G497" s="303"/>
      <c r="H497" s="506"/>
      <c r="I497" s="575"/>
      <c r="J497" s="479"/>
      <c r="K497" s="426"/>
      <c r="L497" s="14"/>
    </row>
    <row r="498" spans="1:12" s="342" customFormat="1" ht="4.5" customHeight="1">
      <c r="A498" s="14"/>
      <c r="B498" s="191"/>
      <c r="C498" s="70"/>
      <c r="D498" s="53"/>
      <c r="E498" s="278"/>
      <c r="F498" s="600"/>
      <c r="G498" s="54"/>
      <c r="H498" s="55"/>
      <c r="I498" s="566"/>
      <c r="J498" s="460"/>
      <c r="K498" s="420"/>
      <c r="L498" s="219"/>
    </row>
    <row r="499" spans="1:12" s="342" customFormat="1" ht="51.75" customHeight="1">
      <c r="A499" s="14"/>
      <c r="B499" s="201" t="s">
        <v>963</v>
      </c>
      <c r="C499" s="145" t="s">
        <v>964</v>
      </c>
      <c r="D499" s="127" t="s">
        <v>31</v>
      </c>
      <c r="E499" s="280">
        <v>5</v>
      </c>
      <c r="F499" s="303"/>
      <c r="G499" s="303"/>
      <c r="H499" s="506"/>
      <c r="I499" s="575"/>
      <c r="J499" s="479"/>
      <c r="K499" s="426"/>
      <c r="L499" s="14"/>
    </row>
    <row r="500" spans="1:12" s="342" customFormat="1" ht="4.5" customHeight="1">
      <c r="A500" s="14"/>
      <c r="B500" s="191"/>
      <c r="C500" s="70"/>
      <c r="D500" s="53"/>
      <c r="E500" s="278"/>
      <c r="F500" s="600"/>
      <c r="G500" s="54"/>
      <c r="H500" s="55"/>
      <c r="I500" s="566"/>
      <c r="J500" s="460"/>
      <c r="K500" s="420"/>
      <c r="L500" s="219"/>
    </row>
    <row r="501" spans="1:12" s="342" customFormat="1" ht="25.5">
      <c r="A501" s="14"/>
      <c r="B501" s="201" t="s">
        <v>965</v>
      </c>
      <c r="C501" s="124" t="s">
        <v>949</v>
      </c>
      <c r="D501" s="127" t="s">
        <v>70</v>
      </c>
      <c r="E501" s="280">
        <v>1</v>
      </c>
      <c r="F501" s="303"/>
      <c r="G501" s="128"/>
      <c r="H501" s="506"/>
      <c r="I501" s="575"/>
      <c r="J501" s="479"/>
      <c r="K501" s="426"/>
      <c r="L501" s="14"/>
    </row>
    <row r="502" spans="1:12" s="342" customFormat="1" ht="4.5" customHeight="1">
      <c r="A502" s="14"/>
      <c r="B502" s="191"/>
      <c r="C502" s="70"/>
      <c r="D502" s="53"/>
      <c r="E502" s="278"/>
      <c r="F502" s="600"/>
      <c r="G502" s="54"/>
      <c r="H502" s="55"/>
      <c r="I502" s="566"/>
      <c r="J502" s="460"/>
      <c r="K502" s="420"/>
      <c r="L502" s="219"/>
    </row>
    <row r="503" spans="1:12" s="342" customFormat="1" ht="38.25">
      <c r="A503" s="14"/>
      <c r="B503" s="201" t="s">
        <v>966</v>
      </c>
      <c r="C503" s="145" t="s">
        <v>951</v>
      </c>
      <c r="D503" s="127" t="s">
        <v>70</v>
      </c>
      <c r="E503" s="280">
        <v>1</v>
      </c>
      <c r="F503" s="303"/>
      <c r="G503" s="128"/>
      <c r="H503" s="506"/>
      <c r="I503" s="575"/>
      <c r="J503" s="479"/>
      <c r="K503" s="426"/>
      <c r="L503" s="14"/>
    </row>
    <row r="504" spans="1:12" s="342" customFormat="1" ht="4.5" customHeight="1">
      <c r="A504" s="14"/>
      <c r="B504" s="191"/>
      <c r="C504" s="70"/>
      <c r="D504" s="53"/>
      <c r="E504" s="278"/>
      <c r="F504" s="600"/>
      <c r="G504" s="383"/>
      <c r="H504" s="384"/>
      <c r="I504" s="566"/>
      <c r="J504" s="460"/>
      <c r="K504" s="420"/>
      <c r="L504" s="219"/>
    </row>
    <row r="505" spans="1:12" s="342" customFormat="1">
      <c r="A505" s="14"/>
      <c r="B505" s="330" t="s">
        <v>967</v>
      </c>
      <c r="C505" s="328" t="s">
        <v>968</v>
      </c>
      <c r="D505" s="355" t="s">
        <v>70</v>
      </c>
      <c r="E505" s="329">
        <v>1</v>
      </c>
      <c r="F505" s="677"/>
      <c r="G505" s="482"/>
      <c r="H505" s="483"/>
      <c r="I505" s="577"/>
      <c r="J505" s="484"/>
      <c r="K505" s="485"/>
      <c r="L505" s="14"/>
    </row>
    <row r="506" spans="1:12" s="342" customFormat="1" ht="4.5" customHeight="1">
      <c r="A506" s="14"/>
      <c r="B506" s="191"/>
      <c r="C506" s="70"/>
      <c r="D506" s="53"/>
      <c r="E506" s="278"/>
      <c r="F506" s="600"/>
      <c r="G506" s="383"/>
      <c r="H506" s="384"/>
      <c r="I506" s="566"/>
      <c r="J506" s="460"/>
      <c r="K506" s="420"/>
      <c r="L506" s="219"/>
    </row>
    <row r="507" spans="1:12" s="342" customFormat="1" ht="38.25">
      <c r="A507" s="14"/>
      <c r="B507" s="331" t="s">
        <v>969</v>
      </c>
      <c r="C507" s="335" t="s">
        <v>970</v>
      </c>
      <c r="D507" s="327" t="s">
        <v>933</v>
      </c>
      <c r="E507" s="326">
        <v>140</v>
      </c>
      <c r="F507" s="611"/>
      <c r="G507" s="405"/>
      <c r="H507" s="406"/>
      <c r="I507" s="561"/>
      <c r="J507" s="470"/>
      <c r="K507" s="430"/>
      <c r="L507" s="14"/>
    </row>
    <row r="508" spans="1:12" s="342" customFormat="1" ht="4.5" customHeight="1">
      <c r="A508" s="14"/>
      <c r="B508" s="191"/>
      <c r="C508" s="70"/>
      <c r="D508" s="53"/>
      <c r="E508" s="278"/>
      <c r="F508" s="600"/>
      <c r="G508" s="383"/>
      <c r="H508" s="384"/>
      <c r="I508" s="566"/>
      <c r="J508" s="460"/>
      <c r="K508" s="420"/>
      <c r="L508" s="219"/>
    </row>
    <row r="509" spans="1:12" s="342" customFormat="1" ht="51">
      <c r="A509" s="14"/>
      <c r="B509" s="331" t="s">
        <v>971</v>
      </c>
      <c r="C509" s="334" t="s">
        <v>972</v>
      </c>
      <c r="D509" s="298" t="s">
        <v>70</v>
      </c>
      <c r="E509" s="298">
        <v>1</v>
      </c>
      <c r="F509" s="611"/>
      <c r="G509" s="405"/>
      <c r="H509" s="406"/>
      <c r="I509" s="561"/>
      <c r="J509" s="470"/>
      <c r="K509" s="430"/>
      <c r="L509" s="14"/>
    </row>
    <row r="510" spans="1:12" s="342" customFormat="1" ht="4.5" customHeight="1">
      <c r="A510" s="14"/>
      <c r="B510" s="191"/>
      <c r="C510" s="867"/>
      <c r="D510" s="53"/>
      <c r="E510" s="278"/>
      <c r="F510" s="600"/>
      <c r="G510" s="383"/>
      <c r="H510" s="384"/>
      <c r="I510" s="566"/>
      <c r="J510" s="460"/>
      <c r="K510" s="420"/>
      <c r="L510" s="219"/>
    </row>
    <row r="511" spans="1:12" s="342" customFormat="1" ht="51">
      <c r="A511" s="14"/>
      <c r="B511" s="331" t="s">
        <v>973</v>
      </c>
      <c r="C511" s="334" t="s">
        <v>974</v>
      </c>
      <c r="D511" s="298" t="s">
        <v>70</v>
      </c>
      <c r="E511" s="300">
        <v>1</v>
      </c>
      <c r="F511" s="611"/>
      <c r="G511" s="405"/>
      <c r="H511" s="406"/>
      <c r="I511" s="561"/>
      <c r="J511" s="470"/>
      <c r="K511" s="430"/>
      <c r="L511" s="14"/>
    </row>
    <row r="512" spans="1:12" s="342" customFormat="1" ht="4.5" customHeight="1">
      <c r="A512" s="14"/>
      <c r="B512" s="191"/>
      <c r="C512" s="70"/>
      <c r="D512" s="53"/>
      <c r="E512" s="278"/>
      <c r="F512" s="600"/>
      <c r="G512" s="383"/>
      <c r="H512" s="384"/>
      <c r="I512" s="566"/>
      <c r="J512" s="460"/>
      <c r="K512" s="420"/>
      <c r="L512" s="219"/>
    </row>
    <row r="513" spans="1:12" s="342" customFormat="1" ht="25.5">
      <c r="A513" s="14"/>
      <c r="B513" s="331" t="s">
        <v>975</v>
      </c>
      <c r="C513" s="334" t="s">
        <v>976</v>
      </c>
      <c r="D513" s="298" t="s">
        <v>70</v>
      </c>
      <c r="E513" s="300">
        <v>1</v>
      </c>
      <c r="F513" s="611"/>
      <c r="G513" s="405"/>
      <c r="H513" s="406"/>
      <c r="I513" s="561"/>
      <c r="J513" s="470"/>
      <c r="K513" s="430"/>
      <c r="L513" s="14"/>
    </row>
    <row r="514" spans="1:12" s="342" customFormat="1" ht="4.5" customHeight="1">
      <c r="A514" s="14"/>
      <c r="B514" s="191"/>
      <c r="C514" s="70"/>
      <c r="D514" s="53"/>
      <c r="E514" s="278"/>
      <c r="F514" s="600"/>
      <c r="G514" s="383"/>
      <c r="H514" s="384"/>
      <c r="I514" s="566"/>
      <c r="J514" s="460"/>
      <c r="K514" s="420"/>
      <c r="L514" s="219"/>
    </row>
    <row r="515" spans="1:12" s="342" customFormat="1" ht="63.75">
      <c r="A515" s="14"/>
      <c r="B515" s="331" t="s">
        <v>977</v>
      </c>
      <c r="C515" s="334" t="s">
        <v>978</v>
      </c>
      <c r="D515" s="298" t="s">
        <v>178</v>
      </c>
      <c r="E515" s="300">
        <v>2</v>
      </c>
      <c r="F515" s="611"/>
      <c r="G515" s="405"/>
      <c r="H515" s="406"/>
      <c r="I515" s="561"/>
      <c r="J515" s="470"/>
      <c r="K515" s="430"/>
      <c r="L515" s="14"/>
    </row>
    <row r="516" spans="1:12" s="342" customFormat="1" ht="4.5" customHeight="1">
      <c r="A516" s="14"/>
      <c r="B516" s="191"/>
      <c r="C516" s="70"/>
      <c r="D516" s="53"/>
      <c r="E516" s="278"/>
      <c r="F516" s="600"/>
      <c r="G516" s="383"/>
      <c r="H516" s="384"/>
      <c r="I516" s="566"/>
      <c r="J516" s="460"/>
      <c r="K516" s="420"/>
      <c r="L516" s="219"/>
    </row>
    <row r="517" spans="1:12" s="342" customFormat="1" ht="51">
      <c r="A517" s="14"/>
      <c r="B517" s="331" t="s">
        <v>979</v>
      </c>
      <c r="C517" s="334" t="s">
        <v>980</v>
      </c>
      <c r="D517" s="298" t="s">
        <v>178</v>
      </c>
      <c r="E517" s="300">
        <v>2</v>
      </c>
      <c r="F517" s="611"/>
      <c r="G517" s="405"/>
      <c r="H517" s="406"/>
      <c r="I517" s="561"/>
      <c r="J517" s="470"/>
      <c r="K517" s="430"/>
      <c r="L517" s="14"/>
    </row>
    <row r="518" spans="1:12" s="342" customFormat="1" ht="4.5" customHeight="1">
      <c r="A518" s="14"/>
      <c r="B518" s="191"/>
      <c r="C518" s="70"/>
      <c r="D518" s="53"/>
      <c r="E518" s="278"/>
      <c r="F518" s="600"/>
      <c r="G518" s="383"/>
      <c r="H518" s="384"/>
      <c r="I518" s="566"/>
      <c r="J518" s="460"/>
      <c r="K518" s="420"/>
      <c r="L518" s="219"/>
    </row>
    <row r="519" spans="1:12" s="342" customFormat="1" ht="51">
      <c r="A519" s="14"/>
      <c r="B519" s="331" t="s">
        <v>981</v>
      </c>
      <c r="C519" s="334" t="s">
        <v>982</v>
      </c>
      <c r="D519" s="298" t="s">
        <v>70</v>
      </c>
      <c r="E519" s="300">
        <v>1</v>
      </c>
      <c r="F519" s="611"/>
      <c r="G519" s="405"/>
      <c r="H519" s="406"/>
      <c r="I519" s="561"/>
      <c r="J519" s="470"/>
      <c r="K519" s="430"/>
      <c r="L519" s="14"/>
    </row>
    <row r="520" spans="1:12" s="342" customFormat="1" ht="4.5" customHeight="1">
      <c r="A520" s="14"/>
      <c r="B520" s="191"/>
      <c r="C520" s="70"/>
      <c r="D520" s="53"/>
      <c r="E520" s="278"/>
      <c r="F520" s="600"/>
      <c r="G520" s="383"/>
      <c r="H520" s="384"/>
      <c r="I520" s="566"/>
      <c r="J520" s="460"/>
      <c r="K520" s="420"/>
      <c r="L520" s="219"/>
    </row>
    <row r="521" spans="1:12" s="342" customFormat="1" ht="63.75">
      <c r="A521" s="14"/>
      <c r="B521" s="331" t="s">
        <v>983</v>
      </c>
      <c r="C521" s="334" t="s">
        <v>984</v>
      </c>
      <c r="D521" s="298" t="s">
        <v>70</v>
      </c>
      <c r="E521" s="300">
        <v>1</v>
      </c>
      <c r="F521" s="611"/>
      <c r="G521" s="405"/>
      <c r="H521" s="406"/>
      <c r="I521" s="561"/>
      <c r="J521" s="470"/>
      <c r="K521" s="430"/>
      <c r="L521" s="14"/>
    </row>
    <row r="522" spans="1:12" s="342" customFormat="1" ht="4.5" customHeight="1">
      <c r="A522" s="14"/>
      <c r="B522" s="191"/>
      <c r="C522" s="70"/>
      <c r="D522" s="53"/>
      <c r="E522" s="278"/>
      <c r="F522" s="600"/>
      <c r="G522" s="383"/>
      <c r="H522" s="384"/>
      <c r="I522" s="566"/>
      <c r="J522" s="460"/>
      <c r="K522" s="420"/>
      <c r="L522" s="219"/>
    </row>
    <row r="523" spans="1:12" s="342" customFormat="1" ht="63.75">
      <c r="A523" s="14"/>
      <c r="B523" s="331" t="s">
        <v>985</v>
      </c>
      <c r="C523" s="334" t="s">
        <v>986</v>
      </c>
      <c r="D523" s="327"/>
      <c r="E523" s="336"/>
      <c r="F523" s="611"/>
      <c r="G523" s="405"/>
      <c r="H523" s="406"/>
      <c r="I523" s="561"/>
      <c r="J523" s="470"/>
      <c r="K523" s="430"/>
      <c r="L523" s="14"/>
    </row>
    <row r="524" spans="1:12" s="342" customFormat="1" ht="4.5" customHeight="1">
      <c r="A524" s="14"/>
      <c r="B524" s="191"/>
      <c r="C524" s="70"/>
      <c r="D524" s="53"/>
      <c r="E524" s="278"/>
      <c r="F524" s="600"/>
      <c r="G524" s="383"/>
      <c r="H524" s="384"/>
      <c r="I524" s="566"/>
      <c r="J524" s="460"/>
      <c r="K524" s="420"/>
      <c r="L524" s="219"/>
    </row>
    <row r="525" spans="1:12" s="342" customFormat="1" ht="94.5" customHeight="1">
      <c r="A525" s="14"/>
      <c r="B525" s="202" t="s">
        <v>987</v>
      </c>
      <c r="C525" s="140" t="s">
        <v>988</v>
      </c>
      <c r="D525" s="123" t="s">
        <v>933</v>
      </c>
      <c r="E525" s="139">
        <v>1600</v>
      </c>
      <c r="F525" s="614"/>
      <c r="G525" s="480"/>
      <c r="H525" s="471"/>
      <c r="I525" s="573"/>
      <c r="J525" s="472"/>
      <c r="K525" s="473"/>
      <c r="L525" s="14"/>
    </row>
    <row r="526" spans="1:12" s="342" customFormat="1" ht="4.5" customHeight="1">
      <c r="A526" s="14"/>
      <c r="B526" s="191"/>
      <c r="C526" s="70"/>
      <c r="D526" s="53"/>
      <c r="E526" s="278"/>
      <c r="F526" s="600"/>
      <c r="G526" s="383"/>
      <c r="H526" s="384"/>
      <c r="I526" s="566"/>
      <c r="J526" s="460"/>
      <c r="K526" s="420"/>
      <c r="L526" s="219"/>
    </row>
    <row r="527" spans="1:12" s="342" customFormat="1" ht="25.5">
      <c r="A527" s="14"/>
      <c r="B527" s="201" t="s">
        <v>989</v>
      </c>
      <c r="C527" s="144" t="s">
        <v>990</v>
      </c>
      <c r="D527" s="127" t="s">
        <v>31</v>
      </c>
      <c r="E527" s="280">
        <v>20</v>
      </c>
      <c r="F527" s="303"/>
      <c r="G527" s="303"/>
      <c r="H527" s="506"/>
      <c r="I527" s="509"/>
      <c r="J527" s="479"/>
      <c r="K527" s="426"/>
      <c r="L527" s="14"/>
    </row>
    <row r="528" spans="1:12" s="342" customFormat="1" ht="4.5" customHeight="1">
      <c r="A528" s="14"/>
      <c r="B528" s="191"/>
      <c r="C528" s="70"/>
      <c r="D528" s="53"/>
      <c r="E528" s="278"/>
      <c r="F528" s="600"/>
      <c r="G528" s="54"/>
      <c r="H528" s="55"/>
      <c r="I528" s="566"/>
      <c r="J528" s="460"/>
      <c r="K528" s="420"/>
      <c r="L528" s="219"/>
    </row>
    <row r="529" spans="1:12" s="342" customFormat="1" ht="25.5">
      <c r="A529" s="14"/>
      <c r="B529" s="201" t="s">
        <v>991</v>
      </c>
      <c r="C529" s="145" t="s">
        <v>992</v>
      </c>
      <c r="D529" s="127" t="s">
        <v>31</v>
      </c>
      <c r="E529" s="280">
        <v>4</v>
      </c>
      <c r="F529" s="303"/>
      <c r="G529" s="303"/>
      <c r="H529" s="506"/>
      <c r="I529" s="509"/>
      <c r="J529" s="479"/>
      <c r="K529" s="426"/>
      <c r="L529" s="14"/>
    </row>
    <row r="530" spans="1:12" s="342" customFormat="1" ht="4.5" customHeight="1">
      <c r="A530" s="14"/>
      <c r="B530" s="191"/>
      <c r="C530" s="70"/>
      <c r="D530" s="53"/>
      <c r="E530" s="278"/>
      <c r="F530" s="600"/>
      <c r="G530" s="54"/>
      <c r="H530" s="55"/>
      <c r="I530" s="566"/>
      <c r="J530" s="460"/>
      <c r="K530" s="420"/>
      <c r="L530" s="219"/>
    </row>
    <row r="531" spans="1:12" s="342" customFormat="1" ht="25.5">
      <c r="A531" s="14"/>
      <c r="B531" s="201" t="s">
        <v>993</v>
      </c>
      <c r="C531" s="145" t="s">
        <v>994</v>
      </c>
      <c r="D531" s="127" t="s">
        <v>31</v>
      </c>
      <c r="E531" s="280">
        <v>4</v>
      </c>
      <c r="F531" s="303"/>
      <c r="G531" s="303"/>
      <c r="H531" s="506"/>
      <c r="I531" s="509"/>
      <c r="J531" s="479"/>
      <c r="K531" s="426"/>
      <c r="L531" s="14"/>
    </row>
    <row r="532" spans="1:12" s="342" customFormat="1" ht="4.5" customHeight="1">
      <c r="A532" s="14"/>
      <c r="B532" s="191"/>
      <c r="C532" s="70"/>
      <c r="D532" s="53"/>
      <c r="E532" s="278"/>
      <c r="F532" s="600"/>
      <c r="G532" s="383"/>
      <c r="H532" s="384"/>
      <c r="I532" s="566"/>
      <c r="J532" s="460"/>
      <c r="K532" s="420"/>
      <c r="L532" s="219"/>
    </row>
    <row r="533" spans="1:12" s="342" customFormat="1" ht="38.25">
      <c r="A533" s="14"/>
      <c r="B533" s="201" t="s">
        <v>995</v>
      </c>
      <c r="C533" s="145" t="s">
        <v>951</v>
      </c>
      <c r="D533" s="127" t="s">
        <v>70</v>
      </c>
      <c r="E533" s="280">
        <v>1</v>
      </c>
      <c r="F533" s="303"/>
      <c r="G533" s="398"/>
      <c r="H533" s="396"/>
      <c r="I533" s="575"/>
      <c r="J533" s="478"/>
      <c r="K533" s="426"/>
      <c r="L533" s="14"/>
    </row>
    <row r="534" spans="1:12" s="342" customFormat="1" ht="4.5" customHeight="1">
      <c r="A534" s="14"/>
      <c r="B534" s="191"/>
      <c r="C534" s="70"/>
      <c r="D534" s="53"/>
      <c r="E534" s="278"/>
      <c r="F534" s="600"/>
      <c r="G534" s="383"/>
      <c r="H534" s="384"/>
      <c r="I534" s="566"/>
      <c r="J534" s="460"/>
      <c r="K534" s="420"/>
      <c r="L534" s="219"/>
    </row>
    <row r="535" spans="1:12" s="1043" customFormat="1" ht="69" customHeight="1">
      <c r="A535" s="1042"/>
      <c r="B535" s="1044" t="s">
        <v>996</v>
      </c>
      <c r="C535" s="1045" t="s">
        <v>997</v>
      </c>
      <c r="D535" s="1046"/>
      <c r="E535" s="1047"/>
      <c r="F535" s="1048"/>
      <c r="G535" s="1049"/>
      <c r="H535" s="1050"/>
      <c r="I535" s="1051"/>
      <c r="J535" s="1052"/>
      <c r="K535" s="1053"/>
      <c r="L535" s="1042"/>
    </row>
    <row r="536" spans="1:12" s="342" customFormat="1" ht="4.5" customHeight="1">
      <c r="A536" s="14"/>
      <c r="B536" s="191"/>
      <c r="C536" s="70"/>
      <c r="D536" s="53"/>
      <c r="E536" s="278"/>
      <c r="F536" s="600"/>
      <c r="G536" s="383"/>
      <c r="H536" s="384"/>
      <c r="I536" s="566"/>
      <c r="J536" s="460"/>
      <c r="K536" s="420"/>
      <c r="L536" s="219"/>
    </row>
    <row r="537" spans="1:12" s="342" customFormat="1" ht="117" customHeight="1">
      <c r="A537" s="14"/>
      <c r="B537" s="202" t="s">
        <v>998</v>
      </c>
      <c r="C537" s="138" t="s">
        <v>999</v>
      </c>
      <c r="D537" s="287" t="s">
        <v>933</v>
      </c>
      <c r="E537" s="286">
        <v>40</v>
      </c>
      <c r="F537" s="559"/>
      <c r="G537" s="458"/>
      <c r="H537" s="471"/>
      <c r="I537" s="573"/>
      <c r="J537" s="472"/>
      <c r="K537" s="473"/>
      <c r="L537" s="14"/>
    </row>
    <row r="538" spans="1:12" s="342" customFormat="1" ht="8.25" customHeight="1">
      <c r="A538" s="14"/>
      <c r="B538" s="191"/>
      <c r="C538" s="70"/>
      <c r="D538" s="53"/>
      <c r="E538" s="278"/>
      <c r="F538" s="600"/>
      <c r="G538" s="383"/>
      <c r="H538" s="384"/>
      <c r="I538" s="566"/>
      <c r="J538" s="460"/>
      <c r="K538" s="420"/>
      <c r="L538" s="219"/>
    </row>
    <row r="539" spans="1:12" s="342" customFormat="1" ht="150" customHeight="1">
      <c r="A539" s="14"/>
      <c r="B539" s="374" t="s">
        <v>1000</v>
      </c>
      <c r="C539" s="375" t="s">
        <v>1001</v>
      </c>
      <c r="D539" s="371"/>
      <c r="E539" s="370"/>
      <c r="F539" s="612"/>
      <c r="G539" s="474"/>
      <c r="H539" s="475"/>
      <c r="I539" s="574"/>
      <c r="J539" s="476"/>
      <c r="K539" s="477"/>
      <c r="L539" s="14"/>
    </row>
    <row r="540" spans="1:12" s="342" customFormat="1" ht="4.5" customHeight="1">
      <c r="A540" s="14"/>
      <c r="B540" s="191"/>
      <c r="C540" s="70"/>
      <c r="D540" s="53"/>
      <c r="E540" s="278"/>
      <c r="F540" s="600"/>
      <c r="G540" s="383"/>
      <c r="H540" s="384"/>
      <c r="I540" s="566"/>
      <c r="J540" s="460"/>
      <c r="K540" s="420"/>
      <c r="L540" s="219"/>
    </row>
    <row r="541" spans="1:12" s="342" customFormat="1" ht="130.5" customHeight="1">
      <c r="A541" s="14"/>
      <c r="B541" s="202" t="s">
        <v>1002</v>
      </c>
      <c r="C541" s="138" t="s">
        <v>1003</v>
      </c>
      <c r="D541" s="287" t="s">
        <v>933</v>
      </c>
      <c r="E541" s="286">
        <v>39.960000000000008</v>
      </c>
      <c r="F541" s="559"/>
      <c r="G541" s="458"/>
      <c r="H541" s="471"/>
      <c r="I541" s="573"/>
      <c r="J541" s="472"/>
      <c r="K541" s="473"/>
      <c r="L541" s="14"/>
    </row>
    <row r="542" spans="1:12" ht="4.5" customHeight="1">
      <c r="B542" s="191"/>
      <c r="C542" s="70"/>
      <c r="D542" s="53"/>
      <c r="E542" s="278"/>
      <c r="F542" s="600"/>
      <c r="G542" s="383"/>
      <c r="H542" s="384"/>
      <c r="I542" s="566"/>
      <c r="J542" s="460"/>
      <c r="K542" s="420"/>
      <c r="L542" s="219"/>
    </row>
    <row r="543" spans="1:12" ht="38.25">
      <c r="B543" s="201" t="s">
        <v>1004</v>
      </c>
      <c r="C543" s="144" t="s">
        <v>1005</v>
      </c>
      <c r="D543" s="127" t="s">
        <v>70</v>
      </c>
      <c r="E543" s="280">
        <v>1</v>
      </c>
      <c r="F543" s="303"/>
      <c r="G543" s="398"/>
      <c r="H543" s="396"/>
      <c r="I543" s="509"/>
      <c r="J543" s="479"/>
      <c r="K543" s="426"/>
      <c r="L543" s="14"/>
    </row>
    <row r="544" spans="1:12" ht="4.5" customHeight="1">
      <c r="B544" s="191"/>
      <c r="C544" s="70"/>
      <c r="D544" s="53"/>
      <c r="E544" s="278"/>
      <c r="F544" s="600"/>
      <c r="G544" s="383"/>
      <c r="H544" s="384"/>
      <c r="I544" s="566"/>
      <c r="J544" s="460"/>
      <c r="K544" s="420"/>
      <c r="L544" s="219"/>
    </row>
    <row r="545" spans="1:12" ht="31.5" customHeight="1">
      <c r="B545" s="201" t="s">
        <v>1006</v>
      </c>
      <c r="C545" s="144" t="s">
        <v>1007</v>
      </c>
      <c r="D545" s="127" t="s">
        <v>70</v>
      </c>
      <c r="E545" s="280">
        <v>1</v>
      </c>
      <c r="F545" s="303"/>
      <c r="G545" s="128"/>
      <c r="H545" s="506"/>
      <c r="I545" s="509"/>
      <c r="J545" s="479"/>
      <c r="K545" s="426"/>
      <c r="L545" s="14"/>
    </row>
    <row r="546" spans="1:12" ht="4.5" customHeight="1">
      <c r="B546" s="191"/>
      <c r="C546" s="70"/>
      <c r="D546" s="53"/>
      <c r="E546" s="278"/>
      <c r="F546" s="600"/>
      <c r="G546" s="383"/>
      <c r="H546" s="384"/>
      <c r="I546" s="566"/>
      <c r="J546" s="460"/>
      <c r="K546" s="420"/>
      <c r="L546" s="219"/>
    </row>
    <row r="547" spans="1:12" ht="27" customHeight="1">
      <c r="B547" s="201" t="s">
        <v>1008</v>
      </c>
      <c r="C547" s="144" t="s">
        <v>1009</v>
      </c>
      <c r="D547" s="127" t="s">
        <v>70</v>
      </c>
      <c r="E547" s="280">
        <v>1</v>
      </c>
      <c r="F547" s="303"/>
      <c r="G547" s="395"/>
      <c r="H547" s="396"/>
      <c r="I547" s="509"/>
      <c r="J547" s="479"/>
      <c r="K547" s="426"/>
      <c r="L547" s="14"/>
    </row>
    <row r="548" spans="1:12" ht="4.5" customHeight="1">
      <c r="B548" s="191"/>
      <c r="C548" s="70"/>
      <c r="D548" s="53"/>
      <c r="E548" s="278"/>
      <c r="F548" s="600"/>
      <c r="G548" s="383"/>
      <c r="H548" s="384"/>
      <c r="I548" s="566"/>
      <c r="J548" s="460"/>
      <c r="K548" s="420"/>
      <c r="L548" s="219"/>
    </row>
    <row r="549" spans="1:12" ht="37.5" customHeight="1">
      <c r="B549" s="201" t="s">
        <v>1010</v>
      </c>
      <c r="C549" s="144" t="s">
        <v>1011</v>
      </c>
      <c r="D549" s="127" t="s">
        <v>70</v>
      </c>
      <c r="E549" s="280">
        <v>1</v>
      </c>
      <c r="F549" s="303"/>
      <c r="G549" s="395"/>
      <c r="H549" s="396"/>
      <c r="I549" s="509"/>
      <c r="J549" s="479"/>
      <c r="K549" s="426"/>
      <c r="L549" s="14"/>
    </row>
    <row r="550" spans="1:12" ht="4.5" customHeight="1">
      <c r="B550" s="191"/>
      <c r="C550" s="70"/>
      <c r="D550" s="53"/>
      <c r="E550" s="278"/>
      <c r="F550" s="600"/>
      <c r="G550" s="383"/>
      <c r="H550" s="384"/>
      <c r="I550" s="566"/>
      <c r="J550" s="460"/>
      <c r="K550" s="420"/>
      <c r="L550" s="219"/>
    </row>
    <row r="551" spans="1:12" ht="34.5" customHeight="1">
      <c r="B551" s="201" t="s">
        <v>1012</v>
      </c>
      <c r="C551" s="144" t="s">
        <v>1013</v>
      </c>
      <c r="D551" s="301" t="s">
        <v>31</v>
      </c>
      <c r="E551" s="302">
        <v>1</v>
      </c>
      <c r="F551" s="303"/>
      <c r="G551" s="395"/>
      <c r="H551" s="396"/>
      <c r="I551" s="509"/>
      <c r="J551" s="479"/>
      <c r="K551" s="426"/>
      <c r="L551" s="14"/>
    </row>
    <row r="552" spans="1:12" ht="4.5" customHeight="1">
      <c r="B552" s="191"/>
      <c r="C552" s="70"/>
      <c r="D552" s="53"/>
      <c r="E552" s="278"/>
      <c r="F552" s="600"/>
      <c r="G552" s="383"/>
      <c r="H552" s="384"/>
      <c r="I552" s="566"/>
      <c r="J552" s="460"/>
      <c r="K552" s="420"/>
      <c r="L552" s="219"/>
    </row>
    <row r="553" spans="1:12" ht="28.5" customHeight="1">
      <c r="B553" s="201" t="s">
        <v>1014</v>
      </c>
      <c r="C553" s="144" t="s">
        <v>1015</v>
      </c>
      <c r="D553" s="301" t="s">
        <v>31</v>
      </c>
      <c r="E553" s="302">
        <v>1</v>
      </c>
      <c r="F553" s="303"/>
      <c r="G553" s="395"/>
      <c r="H553" s="396"/>
      <c r="I553" s="509"/>
      <c r="J553" s="479"/>
      <c r="K553" s="426"/>
      <c r="L553" s="14"/>
    </row>
    <row r="554" spans="1:12" ht="9" customHeight="1">
      <c r="B554" s="191"/>
      <c r="C554" s="70"/>
      <c r="D554" s="53"/>
      <c r="E554" s="278"/>
      <c r="F554" s="600"/>
      <c r="G554" s="383"/>
      <c r="H554" s="384"/>
      <c r="I554" s="566"/>
      <c r="J554" s="460"/>
      <c r="K554" s="420"/>
      <c r="L554" s="219"/>
    </row>
    <row r="555" spans="1:12" ht="28.5" customHeight="1">
      <c r="B555" s="201" t="s">
        <v>1016</v>
      </c>
      <c r="C555" s="144" t="s">
        <v>1017</v>
      </c>
      <c r="D555" s="301" t="s">
        <v>31</v>
      </c>
      <c r="E555" s="302">
        <v>2</v>
      </c>
      <c r="F555" s="303"/>
      <c r="G555" s="395"/>
      <c r="H555" s="396"/>
      <c r="I555" s="509"/>
      <c r="J555" s="479"/>
      <c r="K555" s="426"/>
      <c r="L555" s="14"/>
    </row>
    <row r="556" spans="1:12" ht="9" customHeight="1">
      <c r="B556" s="191"/>
      <c r="C556" s="70"/>
      <c r="D556" s="53"/>
      <c r="E556" s="278"/>
      <c r="F556" s="600"/>
      <c r="G556" s="383"/>
      <c r="H556" s="384"/>
      <c r="I556" s="566"/>
      <c r="J556" s="460"/>
      <c r="K556" s="420"/>
      <c r="L556" s="219"/>
    </row>
    <row r="557" spans="1:12" ht="76.5">
      <c r="B557" s="331" t="s">
        <v>1018</v>
      </c>
      <c r="C557" s="334" t="s">
        <v>1019</v>
      </c>
      <c r="D557" s="298" t="s">
        <v>70</v>
      </c>
      <c r="E557" s="300">
        <v>1</v>
      </c>
      <c r="F557" s="611"/>
      <c r="G557" s="405"/>
      <c r="H557" s="406"/>
      <c r="I557" s="561"/>
      <c r="J557" s="470"/>
      <c r="K557" s="430"/>
      <c r="L557" s="14"/>
    </row>
    <row r="558" spans="1:12" s="342" customFormat="1" ht="9.75" customHeight="1">
      <c r="A558" s="14"/>
      <c r="B558" s="191"/>
      <c r="C558" s="867"/>
      <c r="D558" s="53"/>
      <c r="E558" s="278"/>
      <c r="F558" s="600"/>
      <c r="G558" s="383"/>
      <c r="H558" s="384"/>
      <c r="I558" s="566"/>
      <c r="J558" s="460"/>
      <c r="K558" s="420"/>
      <c r="L558" s="219"/>
    </row>
    <row r="559" spans="1:12" s="342" customFormat="1" ht="125.25" customHeight="1">
      <c r="A559" s="14"/>
      <c r="B559" s="331" t="s">
        <v>1020</v>
      </c>
      <c r="C559" s="1065" t="s">
        <v>1021</v>
      </c>
      <c r="D559" s="298" t="s">
        <v>1022</v>
      </c>
      <c r="E559" s="300">
        <v>1</v>
      </c>
      <c r="F559" s="611"/>
      <c r="G559" s="405"/>
      <c r="H559" s="406"/>
      <c r="I559" s="561"/>
      <c r="J559" s="470"/>
      <c r="K559" s="430"/>
      <c r="L559" s="14"/>
    </row>
    <row r="560" spans="1:12" s="342" customFormat="1" ht="4.5" customHeight="1">
      <c r="A560" s="14"/>
      <c r="B560" s="191"/>
      <c r="C560" s="70"/>
      <c r="D560" s="53"/>
      <c r="E560" s="278"/>
      <c r="F560" s="600"/>
      <c r="G560" s="383"/>
      <c r="H560" s="384"/>
      <c r="I560" s="566"/>
      <c r="J560" s="460"/>
      <c r="K560" s="420"/>
      <c r="L560" s="219"/>
    </row>
    <row r="561" spans="1:12" s="342" customFormat="1" ht="76.5">
      <c r="A561" s="14"/>
      <c r="B561" s="331" t="s">
        <v>1023</v>
      </c>
      <c r="C561" s="334" t="s">
        <v>1024</v>
      </c>
      <c r="D561" s="298"/>
      <c r="E561" s="300"/>
      <c r="F561" s="611"/>
      <c r="G561" s="405"/>
      <c r="H561" s="406"/>
      <c r="I561" s="561"/>
      <c r="J561" s="470"/>
      <c r="K561" s="430"/>
      <c r="L561" s="14"/>
    </row>
    <row r="562" spans="1:12" s="342" customFormat="1" ht="19.5" customHeight="1">
      <c r="A562" s="14"/>
      <c r="B562" s="191"/>
      <c r="C562" s="70"/>
      <c r="D562" s="53"/>
      <c r="E562" s="278"/>
      <c r="F562" s="600"/>
      <c r="G562" s="383"/>
      <c r="H562" s="384"/>
      <c r="I562" s="566"/>
      <c r="J562" s="460"/>
      <c r="K562" s="420"/>
      <c r="L562" s="219"/>
    </row>
    <row r="563" spans="1:12" s="342" customFormat="1" ht="66.75" customHeight="1">
      <c r="A563" s="14"/>
      <c r="B563" s="202" t="s">
        <v>1025</v>
      </c>
      <c r="C563" s="138" t="s">
        <v>1026</v>
      </c>
      <c r="D563" s="287" t="s">
        <v>933</v>
      </c>
      <c r="E563" s="286">
        <f>4*45</f>
        <v>180</v>
      </c>
      <c r="F563" s="614"/>
      <c r="G563" s="458"/>
      <c r="H563" s="471"/>
      <c r="I563" s="573"/>
      <c r="J563" s="472"/>
      <c r="K563" s="473"/>
      <c r="L563" s="14"/>
    </row>
    <row r="564" spans="1:12" s="342" customFormat="1" ht="7.5" customHeight="1">
      <c r="A564" s="14"/>
      <c r="B564" s="191"/>
      <c r="C564" s="70"/>
      <c r="D564" s="53"/>
      <c r="E564" s="278"/>
      <c r="F564" s="600"/>
      <c r="G564" s="383"/>
      <c r="H564" s="384"/>
      <c r="I564" s="566"/>
      <c r="J564" s="460"/>
      <c r="K564" s="420"/>
      <c r="L564" s="219"/>
    </row>
    <row r="565" spans="1:12" s="342" customFormat="1" ht="16.5" customHeight="1">
      <c r="A565" s="14"/>
      <c r="B565" s="201" t="s">
        <v>1027</v>
      </c>
      <c r="C565" s="145" t="s">
        <v>1028</v>
      </c>
      <c r="D565" s="127" t="s">
        <v>31</v>
      </c>
      <c r="E565" s="280">
        <v>8</v>
      </c>
      <c r="F565" s="303"/>
      <c r="G565" s="303"/>
      <c r="H565" s="506"/>
      <c r="I565" s="575"/>
      <c r="J565" s="478"/>
      <c r="K565" s="426"/>
      <c r="L565" s="14"/>
    </row>
    <row r="566" spans="1:12" s="342" customFormat="1" ht="4.5" customHeight="1">
      <c r="A566" s="14"/>
      <c r="B566" s="191"/>
      <c r="C566" s="70"/>
      <c r="D566" s="53"/>
      <c r="E566" s="278"/>
      <c r="F566" s="54"/>
      <c r="G566" s="54"/>
      <c r="H566" s="55"/>
      <c r="I566" s="566"/>
      <c r="J566" s="460"/>
      <c r="K566" s="420"/>
      <c r="L566" s="219"/>
    </row>
    <row r="567" spans="1:12" s="342" customFormat="1" ht="15" customHeight="1">
      <c r="A567" s="14"/>
      <c r="B567" s="201" t="s">
        <v>1029</v>
      </c>
      <c r="C567" s="145" t="s">
        <v>1030</v>
      </c>
      <c r="D567" s="127" t="s">
        <v>31</v>
      </c>
      <c r="E567" s="280">
        <v>8</v>
      </c>
      <c r="F567" s="303"/>
      <c r="G567" s="303"/>
      <c r="H567" s="506"/>
      <c r="I567" s="575"/>
      <c r="J567" s="479"/>
      <c r="K567" s="426"/>
      <c r="L567" s="14"/>
    </row>
    <row r="568" spans="1:12" s="342" customFormat="1" ht="4.5" customHeight="1">
      <c r="A568" s="14"/>
      <c r="B568" s="191"/>
      <c r="C568" s="70"/>
      <c r="D568" s="53"/>
      <c r="E568" s="278"/>
      <c r="F568" s="54"/>
      <c r="G568" s="54"/>
      <c r="H568" s="55"/>
      <c r="I568" s="566"/>
      <c r="J568" s="460"/>
      <c r="K568" s="420"/>
      <c r="L568" s="219"/>
    </row>
    <row r="569" spans="1:12" s="342" customFormat="1" ht="16.5" customHeight="1">
      <c r="A569" s="14"/>
      <c r="B569" s="201" t="s">
        <v>1031</v>
      </c>
      <c r="C569" s="145" t="s">
        <v>1032</v>
      </c>
      <c r="D569" s="127" t="s">
        <v>31</v>
      </c>
      <c r="E569" s="280">
        <v>8</v>
      </c>
      <c r="F569" s="303"/>
      <c r="G569" s="303"/>
      <c r="H569" s="506"/>
      <c r="I569" s="575"/>
      <c r="J569" s="479"/>
      <c r="K569" s="426"/>
      <c r="L569" s="14"/>
    </row>
    <row r="570" spans="1:12" s="342" customFormat="1" ht="4.5" customHeight="1">
      <c r="A570" s="14"/>
      <c r="B570" s="191"/>
      <c r="C570" s="70"/>
      <c r="D570" s="53"/>
      <c r="E570" s="278"/>
      <c r="F570" s="600"/>
      <c r="G570" s="383"/>
      <c r="H570" s="384"/>
      <c r="I570" s="566"/>
      <c r="J570" s="460"/>
      <c r="K570" s="420"/>
      <c r="L570" s="219"/>
    </row>
    <row r="571" spans="1:12" s="342" customFormat="1" ht="76.5">
      <c r="A571" s="14"/>
      <c r="B571" s="331" t="s">
        <v>1033</v>
      </c>
      <c r="C571" s="334" t="s">
        <v>1034</v>
      </c>
      <c r="D571" s="298"/>
      <c r="E571" s="300"/>
      <c r="F571" s="611"/>
      <c r="G571" s="405"/>
      <c r="H571" s="406"/>
      <c r="I571" s="561"/>
      <c r="J571" s="470"/>
      <c r="K571" s="430"/>
      <c r="L571" s="14"/>
    </row>
    <row r="572" spans="1:12" s="342" customFormat="1" ht="4.5" customHeight="1">
      <c r="A572" s="14"/>
      <c r="B572" s="191"/>
      <c r="C572" s="70"/>
      <c r="D572" s="53"/>
      <c r="E572" s="278"/>
      <c r="F572" s="600"/>
      <c r="G572" s="383"/>
      <c r="H572" s="384"/>
      <c r="I572" s="566"/>
      <c r="J572" s="460"/>
      <c r="K572" s="420"/>
      <c r="L572" s="219"/>
    </row>
    <row r="573" spans="1:12" s="342" customFormat="1" ht="63.75">
      <c r="A573" s="14"/>
      <c r="B573" s="202" t="s">
        <v>1035</v>
      </c>
      <c r="C573" s="138" t="s">
        <v>1036</v>
      </c>
      <c r="D573" s="287" t="s">
        <v>933</v>
      </c>
      <c r="E573" s="286">
        <f>2*45</f>
        <v>90</v>
      </c>
      <c r="F573" s="614"/>
      <c r="G573" s="458"/>
      <c r="H573" s="471"/>
      <c r="I573" s="573"/>
      <c r="J573" s="472"/>
      <c r="K573" s="473"/>
      <c r="L573" s="14"/>
    </row>
    <row r="574" spans="1:12" s="342" customFormat="1" ht="4.5" customHeight="1">
      <c r="A574" s="14"/>
      <c r="B574" s="191"/>
      <c r="C574" s="70"/>
      <c r="D574" s="53"/>
      <c r="E574" s="278"/>
      <c r="F574" s="600"/>
      <c r="G574" s="383"/>
      <c r="H574" s="384"/>
      <c r="I574" s="566"/>
      <c r="J574" s="460"/>
      <c r="K574" s="420"/>
      <c r="L574" s="219"/>
    </row>
    <row r="575" spans="1:12" s="342" customFormat="1" ht="19.5" customHeight="1">
      <c r="A575" s="14"/>
      <c r="B575" s="201" t="s">
        <v>1037</v>
      </c>
      <c r="C575" s="145" t="s">
        <v>1028</v>
      </c>
      <c r="D575" s="127" t="s">
        <v>1038</v>
      </c>
      <c r="E575" s="280">
        <v>4</v>
      </c>
      <c r="F575" s="303"/>
      <c r="G575" s="303"/>
      <c r="H575" s="506"/>
      <c r="I575" s="575"/>
      <c r="J575" s="478"/>
      <c r="K575" s="426"/>
      <c r="L575" s="14"/>
    </row>
    <row r="576" spans="1:12" s="342" customFormat="1" ht="4.5" customHeight="1">
      <c r="A576" s="14"/>
      <c r="B576" s="191"/>
      <c r="C576" s="70"/>
      <c r="D576" s="53"/>
      <c r="E576" s="278"/>
      <c r="F576" s="54"/>
      <c r="G576" s="54"/>
      <c r="H576" s="55"/>
      <c r="I576" s="566"/>
      <c r="J576" s="460"/>
      <c r="K576" s="420"/>
      <c r="L576" s="219"/>
    </row>
    <row r="577" spans="2:12" ht="21.75" customHeight="1">
      <c r="B577" s="201" t="s">
        <v>1039</v>
      </c>
      <c r="C577" s="145" t="s">
        <v>1030</v>
      </c>
      <c r="D577" s="127" t="s">
        <v>31</v>
      </c>
      <c r="E577" s="280">
        <v>4</v>
      </c>
      <c r="F577" s="303"/>
      <c r="G577" s="303"/>
      <c r="H577" s="506"/>
      <c r="I577" s="575"/>
      <c r="J577" s="479"/>
      <c r="K577" s="426"/>
      <c r="L577" s="14"/>
    </row>
    <row r="578" spans="2:12" ht="4.5" customHeight="1">
      <c r="B578" s="191"/>
      <c r="C578" s="70"/>
      <c r="D578" s="53"/>
      <c r="E578" s="278"/>
      <c r="F578" s="54"/>
      <c r="G578" s="54"/>
      <c r="H578" s="55"/>
      <c r="I578" s="566"/>
      <c r="J578" s="460"/>
      <c r="K578" s="420"/>
      <c r="L578" s="219"/>
    </row>
    <row r="579" spans="2:12" ht="20.25" customHeight="1">
      <c r="B579" s="201" t="s">
        <v>1040</v>
      </c>
      <c r="C579" s="145" t="s">
        <v>1032</v>
      </c>
      <c r="D579" s="127" t="s">
        <v>31</v>
      </c>
      <c r="E579" s="280">
        <v>4</v>
      </c>
      <c r="F579" s="303"/>
      <c r="G579" s="303"/>
      <c r="H579" s="506"/>
      <c r="I579" s="575"/>
      <c r="J579" s="479"/>
      <c r="K579" s="426"/>
      <c r="L579" s="14"/>
    </row>
    <row r="580" spans="2:12" ht="19.5" customHeight="1">
      <c r="B580" s="191"/>
      <c r="C580" s="70"/>
      <c r="D580" s="53"/>
      <c r="E580" s="278"/>
      <c r="F580" s="600"/>
      <c r="G580" s="383"/>
      <c r="H580" s="384"/>
      <c r="I580" s="566"/>
      <c r="J580" s="460"/>
      <c r="K580" s="420"/>
      <c r="L580" s="219"/>
    </row>
    <row r="581" spans="2:12" ht="93" customHeight="1">
      <c r="B581" s="331" t="s">
        <v>1041</v>
      </c>
      <c r="C581" s="334" t="s">
        <v>1042</v>
      </c>
      <c r="D581" s="298"/>
      <c r="E581" s="300"/>
      <c r="F581" s="611"/>
      <c r="G581" s="405"/>
      <c r="H581" s="406"/>
      <c r="I581" s="561"/>
      <c r="J581" s="470"/>
      <c r="K581" s="430"/>
      <c r="L581" s="219"/>
    </row>
    <row r="582" spans="2:12" ht="24" customHeight="1">
      <c r="B582" s="202" t="s">
        <v>1041</v>
      </c>
      <c r="C582" s="138" t="s">
        <v>1043</v>
      </c>
      <c r="D582" s="287" t="s">
        <v>1044</v>
      </c>
      <c r="E582" s="286">
        <v>100</v>
      </c>
      <c r="F582" s="614"/>
      <c r="G582" s="458"/>
      <c r="H582" s="471"/>
      <c r="I582" s="573"/>
      <c r="J582" s="472"/>
      <c r="K582" s="473"/>
      <c r="L582" s="219"/>
    </row>
    <row r="583" spans="2:12" ht="24" customHeight="1">
      <c r="B583" s="202" t="s">
        <v>1041</v>
      </c>
      <c r="C583" s="138" t="s">
        <v>1045</v>
      </c>
      <c r="D583" s="287" t="s">
        <v>1046</v>
      </c>
      <c r="E583" s="286">
        <v>500</v>
      </c>
      <c r="F583" s="614"/>
      <c r="G583" s="458"/>
      <c r="H583" s="471"/>
      <c r="I583" s="573"/>
      <c r="J583" s="472"/>
      <c r="K583" s="473"/>
      <c r="L583" s="219"/>
    </row>
    <row r="584" spans="2:12" ht="24" customHeight="1">
      <c r="B584" s="202" t="s">
        <v>1041</v>
      </c>
      <c r="C584" s="138" t="s">
        <v>1047</v>
      </c>
      <c r="D584" s="287" t="s">
        <v>1048</v>
      </c>
      <c r="E584" s="286">
        <v>300</v>
      </c>
      <c r="F584" s="614"/>
      <c r="G584" s="458"/>
      <c r="H584" s="471"/>
      <c r="I584" s="573"/>
      <c r="J584" s="472"/>
      <c r="K584" s="473"/>
      <c r="L584" s="219"/>
    </row>
    <row r="585" spans="2:12" ht="24" customHeight="1">
      <c r="B585" s="202" t="s">
        <v>1041</v>
      </c>
      <c r="C585" s="138" t="s">
        <v>1049</v>
      </c>
      <c r="D585" s="287" t="s">
        <v>1048</v>
      </c>
      <c r="E585" s="286">
        <v>600</v>
      </c>
      <c r="F585" s="614"/>
      <c r="G585" s="458"/>
      <c r="H585" s="471"/>
      <c r="I585" s="573"/>
      <c r="J585" s="472"/>
      <c r="K585" s="473"/>
      <c r="L585" s="219"/>
    </row>
    <row r="586" spans="2:12" ht="24" customHeight="1">
      <c r="B586" s="202" t="s">
        <v>1041</v>
      </c>
      <c r="C586" s="138" t="s">
        <v>1050</v>
      </c>
      <c r="D586" s="287" t="s">
        <v>1051</v>
      </c>
      <c r="E586" s="286">
        <v>10</v>
      </c>
      <c r="F586" s="614"/>
      <c r="G586" s="458"/>
      <c r="H586" s="471"/>
      <c r="I586" s="573"/>
      <c r="J586" s="472"/>
      <c r="K586" s="473"/>
      <c r="L586" s="219"/>
    </row>
    <row r="587" spans="2:12" ht="24" customHeight="1">
      <c r="B587" s="202" t="s">
        <v>1041</v>
      </c>
      <c r="C587" s="138" t="s">
        <v>1052</v>
      </c>
      <c r="D587" s="287" t="s">
        <v>1048</v>
      </c>
      <c r="E587" s="286">
        <v>10000</v>
      </c>
      <c r="F587" s="614"/>
      <c r="G587" s="458"/>
      <c r="H587" s="471"/>
      <c r="I587" s="573"/>
      <c r="J587" s="472"/>
      <c r="K587" s="473"/>
      <c r="L587" s="219"/>
    </row>
    <row r="588" spans="2:12" ht="24" customHeight="1">
      <c r="B588" s="202" t="s">
        <v>1041</v>
      </c>
      <c r="C588" s="138" t="s">
        <v>1053</v>
      </c>
      <c r="D588" s="287" t="s">
        <v>1044</v>
      </c>
      <c r="E588" s="286">
        <v>1000</v>
      </c>
      <c r="F588" s="614"/>
      <c r="G588" s="458"/>
      <c r="H588" s="471"/>
      <c r="I588" s="573"/>
      <c r="J588" s="472"/>
      <c r="K588" s="473"/>
      <c r="L588" s="219"/>
    </row>
    <row r="589" spans="2:12" ht="27" customHeight="1">
      <c r="B589" s="202" t="s">
        <v>1041</v>
      </c>
      <c r="C589" s="138" t="s">
        <v>1054</v>
      </c>
      <c r="D589" s="287" t="s">
        <v>1048</v>
      </c>
      <c r="E589" s="286">
        <v>10000</v>
      </c>
      <c r="F589" s="614"/>
      <c r="G589" s="458"/>
      <c r="H589" s="471"/>
      <c r="I589" s="573"/>
      <c r="J589" s="472"/>
      <c r="K589" s="473"/>
      <c r="L589" s="219"/>
    </row>
    <row r="590" spans="2:12" ht="27" customHeight="1">
      <c r="B590" s="62" t="s">
        <v>1055</v>
      </c>
      <c r="C590" s="63" t="s">
        <v>1056</v>
      </c>
      <c r="D590" s="65"/>
      <c r="E590" s="276"/>
      <c r="F590" s="560"/>
      <c r="G590" s="387"/>
      <c r="H590" s="387"/>
      <c r="I590" s="560"/>
      <c r="J590" s="462"/>
      <c r="K590" s="422"/>
      <c r="L590" s="14"/>
    </row>
    <row r="591" spans="2:12" ht="4.5" customHeight="1">
      <c r="B591" s="191"/>
      <c r="C591" s="70"/>
      <c r="D591" s="53"/>
      <c r="E591" s="278"/>
      <c r="F591" s="600"/>
      <c r="G591" s="383"/>
      <c r="H591" s="384"/>
      <c r="I591" s="566"/>
      <c r="J591" s="460"/>
      <c r="K591" s="420"/>
      <c r="L591" s="219"/>
    </row>
    <row r="592" spans="2:12" ht="27.75" customHeight="1">
      <c r="B592" s="62" t="s">
        <v>620</v>
      </c>
      <c r="C592" s="63" t="s">
        <v>572</v>
      </c>
      <c r="D592" s="65"/>
      <c r="E592" s="276"/>
      <c r="F592" s="599"/>
      <c r="G592" s="390"/>
      <c r="H592" s="387"/>
      <c r="I592" s="560"/>
      <c r="J592" s="462"/>
      <c r="K592" s="422"/>
      <c r="L592" s="14"/>
    </row>
    <row r="593" spans="2:12" ht="4.5" customHeight="1">
      <c r="B593" s="191"/>
      <c r="C593" s="325"/>
      <c r="D593" s="53"/>
      <c r="E593" s="278"/>
      <c r="F593" s="600"/>
      <c r="G593" s="383"/>
      <c r="H593" s="384"/>
      <c r="I593" s="566"/>
      <c r="J593" s="460"/>
      <c r="K593" s="420"/>
      <c r="L593" s="219"/>
    </row>
    <row r="594" spans="2:12">
      <c r="B594" s="317" t="s">
        <v>622</v>
      </c>
      <c r="C594" s="318" t="s">
        <v>574</v>
      </c>
      <c r="D594" s="341"/>
      <c r="E594" s="340"/>
      <c r="F594" s="607"/>
      <c r="G594" s="399"/>
      <c r="H594" s="400"/>
      <c r="I594" s="571"/>
      <c r="J594" s="468"/>
      <c r="K594" s="427"/>
      <c r="L594" s="14"/>
    </row>
    <row r="595" spans="2:12" ht="5.25" customHeight="1">
      <c r="B595" s="191"/>
      <c r="C595" s="325"/>
      <c r="D595" s="53"/>
      <c r="E595" s="54"/>
      <c r="F595" s="600"/>
      <c r="G595" s="383"/>
      <c r="H595" s="384"/>
      <c r="I595" s="566"/>
      <c r="J595" s="460"/>
      <c r="K595" s="420"/>
      <c r="L595" s="219"/>
    </row>
    <row r="596" spans="2:12" ht="51">
      <c r="B596" s="511" t="s">
        <v>624</v>
      </c>
      <c r="C596" s="519" t="s">
        <v>1678</v>
      </c>
      <c r="D596" s="515" t="s">
        <v>31</v>
      </c>
      <c r="E596" s="520">
        <v>6</v>
      </c>
      <c r="F596" s="608"/>
      <c r="G596" s="516"/>
      <c r="H596" s="517"/>
      <c r="I596" s="572"/>
      <c r="J596" s="529"/>
      <c r="K596" s="518"/>
      <c r="L596" s="14"/>
    </row>
    <row r="597" spans="2:12" ht="5.25" customHeight="1">
      <c r="B597" s="191"/>
      <c r="C597" s="325"/>
      <c r="D597" s="53"/>
      <c r="E597" s="54"/>
      <c r="F597" s="600"/>
      <c r="G597" s="383"/>
      <c r="H597" s="384"/>
      <c r="I597" s="566"/>
      <c r="J597" s="460"/>
      <c r="K597" s="420"/>
      <c r="L597" s="219"/>
    </row>
    <row r="598" spans="2:12" ht="38.25">
      <c r="B598" s="511" t="s">
        <v>626</v>
      </c>
      <c r="C598" s="519" t="s">
        <v>1674</v>
      </c>
      <c r="D598" s="515" t="s">
        <v>31</v>
      </c>
      <c r="E598" s="520">
        <v>4</v>
      </c>
      <c r="F598" s="608"/>
      <c r="G598" s="516"/>
      <c r="H598" s="517"/>
      <c r="I598" s="572"/>
      <c r="J598" s="529"/>
      <c r="K598" s="518"/>
      <c r="L598" s="14"/>
    </row>
    <row r="599" spans="2:12" ht="5.25" customHeight="1">
      <c r="B599" s="191"/>
      <c r="C599" s="325"/>
      <c r="D599" s="53"/>
      <c r="E599" s="54"/>
      <c r="F599" s="600"/>
      <c r="G599" s="383"/>
      <c r="H599" s="384"/>
      <c r="I599" s="566"/>
      <c r="J599" s="460"/>
      <c r="K599" s="420"/>
      <c r="L599" s="219"/>
    </row>
    <row r="600" spans="2:12" ht="38.25">
      <c r="B600" s="511" t="s">
        <v>1057</v>
      </c>
      <c r="C600" s="519" t="s">
        <v>580</v>
      </c>
      <c r="D600" s="515" t="s">
        <v>31</v>
      </c>
      <c r="E600" s="520">
        <v>6</v>
      </c>
      <c r="F600" s="608"/>
      <c r="G600" s="516"/>
      <c r="H600" s="517"/>
      <c r="I600" s="572"/>
      <c r="J600" s="529"/>
      <c r="K600" s="518"/>
      <c r="L600" s="14"/>
    </row>
    <row r="601" spans="2:12" ht="38.25">
      <c r="B601" s="511" t="s">
        <v>1058</v>
      </c>
      <c r="C601" s="512" t="s">
        <v>1059</v>
      </c>
      <c r="D601" s="540" t="s">
        <v>70</v>
      </c>
      <c r="E601" s="547">
        <v>1</v>
      </c>
      <c r="F601" s="608"/>
      <c r="G601" s="516"/>
      <c r="H601" s="517"/>
      <c r="I601" s="572"/>
      <c r="J601" s="529"/>
      <c r="K601" s="518"/>
      <c r="L601" s="14"/>
    </row>
    <row r="602" spans="2:12" ht="4.5" customHeight="1">
      <c r="B602" s="191"/>
      <c r="C602" s="325"/>
      <c r="D602" s="53"/>
      <c r="E602" s="54"/>
      <c r="F602" s="600"/>
      <c r="G602" s="383"/>
      <c r="H602" s="384"/>
      <c r="I602" s="566"/>
      <c r="J602" s="460"/>
      <c r="K602" s="420"/>
      <c r="L602" s="219"/>
    </row>
    <row r="603" spans="2:12">
      <c r="B603" s="317" t="s">
        <v>630</v>
      </c>
      <c r="C603" s="318" t="s">
        <v>585</v>
      </c>
      <c r="D603" s="341"/>
      <c r="E603" s="322"/>
      <c r="F603" s="607"/>
      <c r="G603" s="399"/>
      <c r="H603" s="400"/>
      <c r="I603" s="571"/>
      <c r="J603" s="468"/>
      <c r="K603" s="427"/>
      <c r="L603" s="14"/>
    </row>
    <row r="604" spans="2:12" ht="5.25" customHeight="1">
      <c r="B604" s="191"/>
      <c r="C604" s="325"/>
      <c r="D604" s="53"/>
      <c r="E604" s="54"/>
      <c r="F604" s="600"/>
      <c r="G604" s="383"/>
      <c r="H604" s="384"/>
      <c r="I604" s="566"/>
      <c r="J604" s="460"/>
      <c r="K604" s="420"/>
      <c r="L604" s="219"/>
    </row>
    <row r="605" spans="2:12" ht="38.25">
      <c r="B605" s="511" t="s">
        <v>632</v>
      </c>
      <c r="C605" s="519" t="s">
        <v>587</v>
      </c>
      <c r="D605" s="515" t="s">
        <v>31</v>
      </c>
      <c r="E605" s="520">
        <v>5</v>
      </c>
      <c r="F605" s="608"/>
      <c r="G605" s="516"/>
      <c r="H605" s="517"/>
      <c r="I605" s="572"/>
      <c r="J605" s="529"/>
      <c r="K605" s="518"/>
      <c r="L605" s="14"/>
    </row>
    <row r="606" spans="2:12" ht="6" customHeight="1">
      <c r="B606" s="191"/>
      <c r="C606" s="325"/>
      <c r="D606" s="53"/>
      <c r="E606" s="54"/>
      <c r="F606" s="600"/>
      <c r="G606" s="383"/>
      <c r="H606" s="384"/>
      <c r="I606" s="566"/>
      <c r="J606" s="460"/>
      <c r="K606" s="420"/>
      <c r="L606" s="219"/>
    </row>
    <row r="607" spans="2:12" s="343" customFormat="1" ht="38.25">
      <c r="B607" s="511" t="s">
        <v>633</v>
      </c>
      <c r="C607" s="519" t="s">
        <v>589</v>
      </c>
      <c r="D607" s="515" t="s">
        <v>31</v>
      </c>
      <c r="E607" s="520">
        <v>6</v>
      </c>
      <c r="F607" s="608"/>
      <c r="G607" s="516"/>
      <c r="H607" s="517"/>
      <c r="I607" s="572"/>
      <c r="J607" s="529"/>
      <c r="K607" s="518"/>
    </row>
    <row r="608" spans="2:12" ht="6" customHeight="1">
      <c r="B608" s="191"/>
      <c r="C608" s="325"/>
      <c r="D608" s="53"/>
      <c r="E608" s="54"/>
      <c r="F608" s="600"/>
      <c r="G608" s="383"/>
      <c r="H608" s="384"/>
      <c r="I608" s="566"/>
      <c r="J608" s="460"/>
      <c r="K608" s="420"/>
      <c r="L608" s="219"/>
    </row>
    <row r="609" spans="2:12" ht="38.25">
      <c r="B609" s="511" t="s">
        <v>1060</v>
      </c>
      <c r="C609" s="519" t="s">
        <v>591</v>
      </c>
      <c r="D609" s="515" t="s">
        <v>592</v>
      </c>
      <c r="E609" s="520">
        <v>2</v>
      </c>
      <c r="F609" s="608"/>
      <c r="G609" s="516"/>
      <c r="H609" s="517"/>
      <c r="I609" s="572"/>
      <c r="J609" s="529"/>
      <c r="K609" s="518"/>
      <c r="L609" s="14"/>
    </row>
    <row r="610" spans="2:12" ht="6" customHeight="1">
      <c r="B610" s="191"/>
      <c r="C610" s="325"/>
      <c r="D610" s="53"/>
      <c r="E610" s="54"/>
      <c r="F610" s="600"/>
      <c r="G610" s="383"/>
      <c r="H610" s="384"/>
      <c r="I610" s="566"/>
      <c r="J610" s="460"/>
      <c r="K610" s="420"/>
      <c r="L610" s="219"/>
    </row>
    <row r="611" spans="2:12" ht="68.25" customHeight="1">
      <c r="B611" s="511" t="s">
        <v>1061</v>
      </c>
      <c r="C611" s="519" t="s">
        <v>594</v>
      </c>
      <c r="D611" s="515" t="s">
        <v>592</v>
      </c>
      <c r="E611" s="520">
        <v>2</v>
      </c>
      <c r="F611" s="608"/>
      <c r="G611" s="516"/>
      <c r="H611" s="517"/>
      <c r="I611" s="572"/>
      <c r="J611" s="529"/>
      <c r="K611" s="518"/>
      <c r="L611" s="14"/>
    </row>
    <row r="612" spans="2:12" ht="4.5" customHeight="1">
      <c r="B612" s="191"/>
      <c r="C612" s="325"/>
      <c r="D612" s="53"/>
      <c r="E612" s="278"/>
      <c r="F612" s="600"/>
      <c r="G612" s="383"/>
      <c r="H612" s="384"/>
      <c r="I612" s="566"/>
      <c r="J612" s="460"/>
      <c r="K612" s="420"/>
      <c r="L612" s="219"/>
    </row>
    <row r="613" spans="2:12">
      <c r="B613" s="317" t="s">
        <v>635</v>
      </c>
      <c r="C613" s="318" t="s">
        <v>598</v>
      </c>
      <c r="D613" s="341"/>
      <c r="E613" s="340"/>
      <c r="F613" s="607"/>
      <c r="G613" s="399"/>
      <c r="H613" s="400"/>
      <c r="I613" s="571"/>
      <c r="J613" s="468"/>
      <c r="K613" s="427"/>
      <c r="L613" s="14"/>
    </row>
    <row r="614" spans="2:12" ht="6" customHeight="1">
      <c r="B614" s="191"/>
      <c r="C614" s="325"/>
      <c r="D614" s="53"/>
      <c r="E614" s="278"/>
      <c r="F614" s="600"/>
      <c r="G614" s="383"/>
      <c r="H614" s="384"/>
      <c r="I614" s="566"/>
      <c r="J614" s="460"/>
      <c r="K614" s="420"/>
      <c r="L614" s="219"/>
    </row>
    <row r="615" spans="2:12" ht="38.25">
      <c r="B615" s="511" t="s">
        <v>637</v>
      </c>
      <c r="C615" s="519" t="s">
        <v>600</v>
      </c>
      <c r="D615" s="515" t="s">
        <v>31</v>
      </c>
      <c r="E615" s="515">
        <v>3</v>
      </c>
      <c r="F615" s="608"/>
      <c r="G615" s="516"/>
      <c r="H615" s="517"/>
      <c r="I615" s="572"/>
      <c r="J615" s="529"/>
      <c r="K615" s="518"/>
      <c r="L615" s="14"/>
    </row>
    <row r="616" spans="2:12" ht="6" customHeight="1">
      <c r="B616" s="191"/>
      <c r="C616" s="325"/>
      <c r="D616" s="53"/>
      <c r="E616" s="53"/>
      <c r="F616" s="600"/>
      <c r="G616" s="383"/>
      <c r="H616" s="384"/>
      <c r="I616" s="566"/>
      <c r="J616" s="460"/>
      <c r="K616" s="420"/>
      <c r="L616" s="219"/>
    </row>
    <row r="617" spans="2:12" ht="38.25">
      <c r="B617" s="511" t="s">
        <v>638</v>
      </c>
      <c r="C617" s="519" t="s">
        <v>602</v>
      </c>
      <c r="D617" s="515" t="s">
        <v>592</v>
      </c>
      <c r="E617" s="515">
        <v>2</v>
      </c>
      <c r="F617" s="608"/>
      <c r="G617" s="516"/>
      <c r="H617" s="517"/>
      <c r="I617" s="572"/>
      <c r="J617" s="529"/>
      <c r="K617" s="518"/>
      <c r="L617" s="14"/>
    </row>
    <row r="618" spans="2:12" ht="6" customHeight="1">
      <c r="B618" s="191"/>
      <c r="C618" s="325"/>
      <c r="D618" s="53"/>
      <c r="E618" s="53"/>
      <c r="F618" s="600"/>
      <c r="G618" s="383"/>
      <c r="H618" s="384"/>
      <c r="I618" s="566"/>
      <c r="J618" s="460"/>
      <c r="K618" s="420"/>
      <c r="L618" s="219"/>
    </row>
    <row r="619" spans="2:12" ht="51">
      <c r="B619" s="511" t="s">
        <v>1062</v>
      </c>
      <c r="C619" s="519" t="s">
        <v>604</v>
      </c>
      <c r="D619" s="515" t="s">
        <v>592</v>
      </c>
      <c r="E619" s="515">
        <v>2</v>
      </c>
      <c r="F619" s="608"/>
      <c r="G619" s="516"/>
      <c r="H619" s="517"/>
      <c r="I619" s="572"/>
      <c r="J619" s="529"/>
      <c r="K619" s="518"/>
      <c r="L619" s="14"/>
    </row>
    <row r="620" spans="2:12" ht="4.5" customHeight="1">
      <c r="B620" s="191"/>
      <c r="C620" s="70"/>
      <c r="D620" s="53"/>
      <c r="E620" s="53"/>
      <c r="F620" s="600"/>
      <c r="G620" s="383"/>
      <c r="H620" s="384"/>
      <c r="I620" s="566"/>
      <c r="J620" s="460"/>
      <c r="K620" s="420"/>
      <c r="L620" s="219"/>
    </row>
    <row r="621" spans="2:12" ht="38.25">
      <c r="B621" s="317" t="s">
        <v>641</v>
      </c>
      <c r="C621" s="318" t="s">
        <v>1063</v>
      </c>
      <c r="D621" s="321" t="s">
        <v>31</v>
      </c>
      <c r="E621" s="320">
        <v>2</v>
      </c>
      <c r="F621" s="607"/>
      <c r="G621" s="399"/>
      <c r="H621" s="400"/>
      <c r="I621" s="571"/>
      <c r="J621" s="468"/>
      <c r="K621" s="427"/>
      <c r="L621" s="14"/>
    </row>
    <row r="622" spans="2:12" ht="3.75" customHeight="1">
      <c r="B622" s="191"/>
      <c r="C622" s="325"/>
      <c r="D622" s="53"/>
      <c r="E622" s="278"/>
      <c r="F622" s="600"/>
      <c r="G622" s="383"/>
      <c r="H622" s="384"/>
      <c r="I622" s="566"/>
      <c r="J622" s="460"/>
      <c r="K622" s="420"/>
      <c r="L622" s="219"/>
    </row>
    <row r="623" spans="2:12" ht="51">
      <c r="B623" s="317" t="s">
        <v>644</v>
      </c>
      <c r="C623" s="318" t="s">
        <v>1679</v>
      </c>
      <c r="D623" s="321" t="s">
        <v>178</v>
      </c>
      <c r="E623" s="320">
        <v>1</v>
      </c>
      <c r="F623" s="607"/>
      <c r="G623" s="399"/>
      <c r="H623" s="400"/>
      <c r="I623" s="571"/>
      <c r="J623" s="468"/>
      <c r="K623" s="427"/>
      <c r="L623" s="14"/>
    </row>
    <row r="624" spans="2:12" ht="4.5" customHeight="1">
      <c r="B624" s="191"/>
      <c r="C624" s="70"/>
      <c r="D624" s="53"/>
      <c r="E624" s="278"/>
      <c r="F624" s="600"/>
      <c r="G624" s="383"/>
      <c r="H624" s="384"/>
      <c r="I624" s="566"/>
      <c r="J624" s="460"/>
      <c r="K624" s="420"/>
      <c r="L624" s="219"/>
    </row>
    <row r="625" spans="2:12" ht="27" customHeight="1">
      <c r="B625" s="62" t="s">
        <v>648</v>
      </c>
      <c r="C625" s="63" t="s">
        <v>656</v>
      </c>
      <c r="D625" s="65"/>
      <c r="E625" s="276"/>
      <c r="F625" s="560"/>
      <c r="G625" s="387"/>
      <c r="H625" s="387"/>
      <c r="I625" s="560"/>
      <c r="J625" s="462"/>
      <c r="K625" s="422"/>
      <c r="L625" s="14"/>
    </row>
    <row r="626" spans="2:12" ht="4.5" customHeight="1">
      <c r="B626" s="191"/>
      <c r="C626" s="70"/>
      <c r="D626" s="53"/>
      <c r="E626" s="278"/>
      <c r="F626" s="600"/>
      <c r="G626" s="383"/>
      <c r="H626" s="384"/>
      <c r="I626" s="566"/>
      <c r="J626" s="460"/>
      <c r="K626" s="420"/>
      <c r="L626" s="219"/>
    </row>
    <row r="627" spans="2:12" ht="25.5" customHeight="1">
      <c r="B627" s="62" t="s">
        <v>658</v>
      </c>
      <c r="C627" s="63" t="s">
        <v>621</v>
      </c>
      <c r="D627" s="65"/>
      <c r="E627" s="276"/>
      <c r="F627" s="599"/>
      <c r="G627" s="390"/>
      <c r="H627" s="387"/>
      <c r="I627" s="560"/>
      <c r="J627" s="462"/>
      <c r="K627" s="422"/>
      <c r="L627" s="14"/>
    </row>
    <row r="628" spans="2:12" ht="5.25" customHeight="1">
      <c r="B628" s="191"/>
      <c r="C628" s="325"/>
      <c r="D628" s="53"/>
      <c r="E628" s="278"/>
      <c r="F628" s="600"/>
      <c r="G628" s="383"/>
      <c r="H628" s="384"/>
      <c r="I628" s="566"/>
      <c r="J628" s="460"/>
      <c r="K628" s="420"/>
      <c r="L628" s="219"/>
    </row>
    <row r="629" spans="2:12" ht="25.5">
      <c r="B629" s="317" t="s">
        <v>660</v>
      </c>
      <c r="C629" s="318" t="s">
        <v>623</v>
      </c>
      <c r="D629" s="321"/>
      <c r="E629" s="320"/>
      <c r="F629" s="607"/>
      <c r="G629" s="399"/>
      <c r="H629" s="400"/>
      <c r="I629" s="571"/>
      <c r="J629" s="468"/>
      <c r="K629" s="427"/>
      <c r="L629" s="14"/>
    </row>
    <row r="630" spans="2:12" ht="4.5" customHeight="1">
      <c r="B630" s="191"/>
      <c r="C630" s="70"/>
      <c r="D630" s="53"/>
      <c r="E630" s="278"/>
      <c r="F630" s="600"/>
      <c r="G630" s="383"/>
      <c r="H630" s="384"/>
      <c r="I630" s="566"/>
      <c r="J630" s="460"/>
      <c r="K630" s="420"/>
      <c r="L630" s="219"/>
    </row>
    <row r="631" spans="2:12" ht="25.5">
      <c r="B631" s="511" t="s">
        <v>1064</v>
      </c>
      <c r="C631" s="519" t="s">
        <v>1675</v>
      </c>
      <c r="D631" s="515" t="s">
        <v>31</v>
      </c>
      <c r="E631" s="514">
        <v>4</v>
      </c>
      <c r="F631" s="608"/>
      <c r="G631" s="516"/>
      <c r="H631" s="517"/>
      <c r="I631" s="572"/>
      <c r="J631" s="529"/>
      <c r="K631" s="518"/>
      <c r="L631" s="14"/>
    </row>
    <row r="632" spans="2:12" ht="4.5" customHeight="1">
      <c r="B632" s="191"/>
      <c r="C632" s="70"/>
      <c r="D632" s="53"/>
      <c r="E632" s="278"/>
      <c r="F632" s="600"/>
      <c r="G632" s="383"/>
      <c r="H632" s="384"/>
      <c r="I632" s="566"/>
      <c r="J632" s="460"/>
      <c r="K632" s="420"/>
      <c r="L632" s="219"/>
    </row>
    <row r="633" spans="2:12" ht="25.5">
      <c r="B633" s="511" t="s">
        <v>1065</v>
      </c>
      <c r="C633" s="519" t="s">
        <v>1676</v>
      </c>
      <c r="D633" s="515" t="s">
        <v>31</v>
      </c>
      <c r="E633" s="514">
        <v>4</v>
      </c>
      <c r="F633" s="608"/>
      <c r="G633" s="516"/>
      <c r="H633" s="517"/>
      <c r="I633" s="572"/>
      <c r="J633" s="529"/>
      <c r="K633" s="518"/>
      <c r="L633" s="14"/>
    </row>
    <row r="634" spans="2:12" ht="4.5" customHeight="1">
      <c r="B634" s="191"/>
      <c r="C634" s="325"/>
      <c r="D634" s="53"/>
      <c r="E634" s="278"/>
      <c r="F634" s="600"/>
      <c r="G634" s="383"/>
      <c r="H634" s="384"/>
      <c r="I634" s="566"/>
      <c r="J634" s="460"/>
      <c r="K634" s="420"/>
      <c r="L634" s="219"/>
    </row>
    <row r="635" spans="2:12" s="147" customFormat="1" ht="25.5">
      <c r="B635" s="317" t="s">
        <v>662</v>
      </c>
      <c r="C635" s="337" t="s">
        <v>631</v>
      </c>
      <c r="D635" s="321"/>
      <c r="E635" s="320"/>
      <c r="F635" s="615"/>
      <c r="G635" s="407"/>
      <c r="H635" s="408"/>
      <c r="I635" s="578"/>
      <c r="J635" s="486"/>
      <c r="K635" s="431"/>
    </row>
    <row r="636" spans="2:12" ht="4.5" customHeight="1">
      <c r="B636" s="191"/>
      <c r="C636" s="70"/>
      <c r="D636" s="53"/>
      <c r="E636" s="278"/>
      <c r="F636" s="600"/>
      <c r="G636" s="383"/>
      <c r="H636" s="384"/>
      <c r="I636" s="566"/>
      <c r="J636" s="460"/>
      <c r="K636" s="420"/>
      <c r="L636" s="219"/>
    </row>
    <row r="637" spans="2:12" s="147" customFormat="1" ht="25.5">
      <c r="B637" s="511" t="s">
        <v>664</v>
      </c>
      <c r="C637" s="519" t="s">
        <v>1675</v>
      </c>
      <c r="D637" s="515" t="s">
        <v>31</v>
      </c>
      <c r="E637" s="514">
        <v>2</v>
      </c>
      <c r="F637" s="616"/>
      <c r="G637" s="526"/>
      <c r="H637" s="527"/>
      <c r="I637" s="579"/>
      <c r="J637" s="531"/>
      <c r="K637" s="528"/>
    </row>
    <row r="638" spans="2:12" ht="4.5" customHeight="1">
      <c r="B638" s="191"/>
      <c r="C638" s="70"/>
      <c r="D638" s="53"/>
      <c r="E638" s="278"/>
      <c r="F638" s="600"/>
      <c r="G638" s="383"/>
      <c r="H638" s="384"/>
      <c r="I638" s="566"/>
      <c r="J638" s="460"/>
      <c r="K638" s="420"/>
      <c r="L638" s="219"/>
    </row>
    <row r="639" spans="2:12" s="147" customFormat="1" ht="25.5">
      <c r="B639" s="511" t="s">
        <v>1066</v>
      </c>
      <c r="C639" s="519" t="s">
        <v>1676</v>
      </c>
      <c r="D639" s="515" t="s">
        <v>31</v>
      </c>
      <c r="E639" s="514">
        <v>2</v>
      </c>
      <c r="F639" s="616"/>
      <c r="G639" s="526"/>
      <c r="H639" s="527"/>
      <c r="I639" s="579"/>
      <c r="J639" s="531"/>
      <c r="K639" s="528"/>
    </row>
    <row r="640" spans="2:12" ht="4.5" customHeight="1">
      <c r="B640" s="191"/>
      <c r="C640" s="325"/>
      <c r="D640" s="53"/>
      <c r="E640" s="278"/>
      <c r="F640" s="600"/>
      <c r="G640" s="383"/>
      <c r="H640" s="384"/>
      <c r="I640" s="566"/>
      <c r="J640" s="460"/>
      <c r="K640" s="420"/>
      <c r="L640" s="219"/>
    </row>
    <row r="641" spans="1:32" s="147" customFormat="1" ht="25.5">
      <c r="B641" s="317" t="s">
        <v>666</v>
      </c>
      <c r="C641" s="337" t="s">
        <v>636</v>
      </c>
      <c r="D641" s="321"/>
      <c r="E641" s="320"/>
      <c r="F641" s="615"/>
      <c r="G641" s="407"/>
      <c r="H641" s="408"/>
      <c r="I641" s="578"/>
      <c r="J641" s="486"/>
      <c r="K641" s="431"/>
    </row>
    <row r="642" spans="1:32" ht="4.5" customHeight="1">
      <c r="B642" s="191"/>
      <c r="C642" s="70"/>
      <c r="D642" s="53"/>
      <c r="E642" s="278"/>
      <c r="F642" s="600"/>
      <c r="G642" s="383"/>
      <c r="H642" s="384"/>
      <c r="I642" s="566"/>
      <c r="J642" s="460"/>
      <c r="K642" s="420"/>
      <c r="L642" s="219"/>
    </row>
    <row r="643" spans="1:32" s="147" customFormat="1" ht="25.5">
      <c r="B643" s="511" t="s">
        <v>1067</v>
      </c>
      <c r="C643" s="519" t="s">
        <v>1675</v>
      </c>
      <c r="D643" s="515" t="s">
        <v>31</v>
      </c>
      <c r="E643" s="514">
        <v>2</v>
      </c>
      <c r="F643" s="616"/>
      <c r="G643" s="526"/>
      <c r="H643" s="527"/>
      <c r="I643" s="579"/>
      <c r="J643" s="531"/>
      <c r="K643" s="528"/>
    </row>
    <row r="644" spans="1:32" ht="4.5" customHeight="1">
      <c r="B644" s="191"/>
      <c r="C644" s="70"/>
      <c r="D644" s="53"/>
      <c r="E644" s="278"/>
      <c r="F644" s="600"/>
      <c r="G644" s="383"/>
      <c r="H644" s="384"/>
      <c r="I644" s="566"/>
      <c r="J644" s="460"/>
      <c r="K644" s="420"/>
      <c r="L644" s="219"/>
    </row>
    <row r="645" spans="1:32" s="147" customFormat="1" ht="25.5">
      <c r="B645" s="511" t="s">
        <v>1068</v>
      </c>
      <c r="C645" s="519" t="s">
        <v>1676</v>
      </c>
      <c r="D645" s="515" t="s">
        <v>31</v>
      </c>
      <c r="E645" s="514">
        <v>2</v>
      </c>
      <c r="F645" s="616"/>
      <c r="G645" s="526"/>
      <c r="H645" s="527"/>
      <c r="I645" s="579"/>
      <c r="J645" s="531"/>
      <c r="K645" s="528"/>
    </row>
    <row r="646" spans="1:32" s="147" customFormat="1">
      <c r="B646" s="511"/>
      <c r="C646" s="519"/>
      <c r="D646" s="515"/>
      <c r="E646" s="514"/>
      <c r="F646" s="616"/>
      <c r="G646" s="526"/>
      <c r="H646" s="527"/>
      <c r="I646" s="579"/>
      <c r="J646" s="531"/>
      <c r="K646" s="528"/>
    </row>
    <row r="647" spans="1:32" s="147" customFormat="1" ht="35.25" customHeight="1">
      <c r="B647" s="1015" t="s">
        <v>668</v>
      </c>
      <c r="C647" s="1014" t="s">
        <v>642</v>
      </c>
      <c r="D647" s="515"/>
      <c r="E647" s="514"/>
      <c r="F647" s="616"/>
      <c r="G647" s="526"/>
      <c r="H647" s="527"/>
      <c r="I647" s="579"/>
      <c r="J647" s="531"/>
      <c r="K647" s="528"/>
    </row>
    <row r="648" spans="1:32" s="147" customFormat="1" ht="8.25" customHeight="1">
      <c r="A648" s="1003"/>
      <c r="B648" s="991"/>
      <c r="C648" s="325"/>
      <c r="D648" s="1011"/>
      <c r="E648" s="1010"/>
      <c r="F648" s="1017"/>
      <c r="G648" s="1008"/>
      <c r="H648" s="1007"/>
      <c r="I648" s="1009"/>
      <c r="J648" s="1006"/>
      <c r="K648" s="1005"/>
      <c r="L648" s="1004"/>
      <c r="M648" s="1003"/>
      <c r="N648" s="1003"/>
      <c r="O648" s="1003"/>
      <c r="P648" s="1003"/>
      <c r="Q648" s="1003"/>
      <c r="R648" s="1003"/>
      <c r="S648" s="1003"/>
      <c r="T648" s="1003"/>
      <c r="U648" s="1003"/>
      <c r="V648" s="1003"/>
      <c r="W648" s="1003"/>
      <c r="X648" s="1003"/>
      <c r="Y648" s="1003"/>
      <c r="Z648" s="1003"/>
      <c r="AA648" s="1003"/>
      <c r="AB648" s="1003"/>
      <c r="AC648" s="1003"/>
      <c r="AD648" s="1003"/>
      <c r="AE648" s="1003"/>
      <c r="AF648" s="1003"/>
    </row>
    <row r="649" spans="1:32" s="147" customFormat="1" ht="35.25" customHeight="1">
      <c r="B649" s="1015" t="s">
        <v>1069</v>
      </c>
      <c r="C649" s="1016" t="s">
        <v>1677</v>
      </c>
      <c r="D649" s="515" t="s">
        <v>31</v>
      </c>
      <c r="E649" s="514">
        <v>2</v>
      </c>
      <c r="F649" s="616"/>
      <c r="G649" s="526"/>
      <c r="H649" s="527"/>
      <c r="I649" s="579"/>
      <c r="J649" s="531"/>
      <c r="K649" s="528"/>
    </row>
    <row r="650" spans="1:32" ht="7.5" customHeight="1">
      <c r="B650" s="991"/>
      <c r="C650" s="325"/>
      <c r="D650" s="53"/>
      <c r="E650" s="278"/>
      <c r="F650" s="600"/>
      <c r="G650" s="383"/>
      <c r="H650" s="384"/>
      <c r="I650" s="566"/>
      <c r="J650" s="460"/>
      <c r="K650" s="420"/>
      <c r="L650" s="219"/>
    </row>
    <row r="651" spans="1:32" s="147" customFormat="1" ht="85.5" customHeight="1">
      <c r="B651" s="1013" t="s">
        <v>670</v>
      </c>
      <c r="C651" s="1014" t="s">
        <v>645</v>
      </c>
      <c r="D651" s="321" t="s">
        <v>70</v>
      </c>
      <c r="E651" s="322">
        <v>1</v>
      </c>
      <c r="F651" s="615"/>
      <c r="G651" s="407"/>
      <c r="H651" s="408"/>
      <c r="I651" s="578"/>
      <c r="J651" s="486"/>
      <c r="K651" s="431"/>
    </row>
    <row r="652" spans="1:32" ht="19.5" customHeight="1">
      <c r="B652" s="191"/>
      <c r="C652" s="325"/>
      <c r="D652" s="53"/>
      <c r="E652" s="278"/>
      <c r="F652" s="600"/>
      <c r="G652" s="383"/>
      <c r="H652" s="384"/>
      <c r="I652" s="566"/>
      <c r="J652" s="460"/>
      <c r="K652" s="420"/>
      <c r="L652" s="219"/>
    </row>
    <row r="653" spans="1:32" s="147" customFormat="1" ht="51.75" customHeight="1">
      <c r="B653" s="317" t="s">
        <v>672</v>
      </c>
      <c r="C653" s="337" t="s">
        <v>649</v>
      </c>
      <c r="D653" s="321" t="s">
        <v>31</v>
      </c>
      <c r="E653" s="322">
        <v>3</v>
      </c>
      <c r="F653" s="615"/>
      <c r="G653" s="407"/>
      <c r="H653" s="408"/>
      <c r="I653" s="578"/>
      <c r="J653" s="486"/>
      <c r="K653" s="431"/>
    </row>
    <row r="654" spans="1:32" ht="12.75" customHeight="1">
      <c r="B654" s="191"/>
      <c r="C654" s="325"/>
      <c r="D654" s="53"/>
      <c r="E654" s="278"/>
      <c r="F654" s="600"/>
      <c r="G654" s="383"/>
      <c r="H654" s="384"/>
      <c r="I654" s="566"/>
      <c r="J654" s="460"/>
      <c r="K654" s="420"/>
      <c r="L654" s="219"/>
    </row>
    <row r="655" spans="1:32" s="147" customFormat="1" ht="38.25">
      <c r="B655" s="317" t="s">
        <v>676</v>
      </c>
      <c r="C655" s="337" t="s">
        <v>653</v>
      </c>
      <c r="D655" s="321" t="s">
        <v>70</v>
      </c>
      <c r="E655" s="322">
        <v>1</v>
      </c>
      <c r="F655" s="615"/>
      <c r="G655" s="407"/>
      <c r="H655" s="408"/>
      <c r="I655" s="578"/>
      <c r="J655" s="486"/>
      <c r="K655" s="431"/>
    </row>
    <row r="656" spans="1:32" ht="4.5" customHeight="1">
      <c r="B656" s="191"/>
      <c r="C656" s="70"/>
      <c r="D656" s="53"/>
      <c r="E656" s="278"/>
      <c r="F656" s="600"/>
      <c r="G656" s="383"/>
      <c r="H656" s="384"/>
      <c r="I656" s="566"/>
      <c r="J656" s="460"/>
      <c r="K656" s="420"/>
      <c r="L656" s="219"/>
    </row>
    <row r="657" spans="2:12" ht="22.5" customHeight="1">
      <c r="B657" s="62" t="s">
        <v>1070</v>
      </c>
      <c r="C657" s="63" t="s">
        <v>680</v>
      </c>
      <c r="D657" s="65"/>
      <c r="E657" s="276"/>
      <c r="F657" s="560"/>
      <c r="G657" s="387"/>
      <c r="H657" s="387"/>
      <c r="I657" s="560"/>
      <c r="J657" s="462"/>
      <c r="K657" s="422"/>
      <c r="L657" s="14"/>
    </row>
    <row r="658" spans="2:12" ht="4.5" customHeight="1">
      <c r="B658" s="191"/>
      <c r="C658" s="70"/>
      <c r="D658" s="53"/>
      <c r="E658" s="278"/>
      <c r="F658" s="600"/>
      <c r="G658" s="383"/>
      <c r="H658" s="384"/>
      <c r="I658" s="566"/>
      <c r="J658" s="460"/>
      <c r="K658" s="420"/>
      <c r="L658" s="219"/>
    </row>
    <row r="659" spans="2:12">
      <c r="B659" s="62" t="s">
        <v>682</v>
      </c>
      <c r="C659" s="63" t="s">
        <v>659</v>
      </c>
      <c r="D659" s="65"/>
      <c r="E659" s="276"/>
      <c r="F659" s="599"/>
      <c r="G659" s="390"/>
      <c r="H659" s="387"/>
      <c r="I659" s="560"/>
      <c r="J659" s="462"/>
      <c r="K659" s="422"/>
      <c r="L659" s="14"/>
    </row>
    <row r="660" spans="2:12" ht="2.25" customHeight="1">
      <c r="B660" s="191"/>
      <c r="C660" s="325"/>
      <c r="D660" s="53"/>
      <c r="E660" s="278"/>
      <c r="F660" s="600"/>
      <c r="G660" s="383"/>
      <c r="H660" s="384"/>
      <c r="I660" s="566"/>
      <c r="J660" s="460"/>
      <c r="K660" s="420"/>
      <c r="L660" s="219"/>
    </row>
    <row r="661" spans="2:12">
      <c r="B661" s="317" t="s">
        <v>684</v>
      </c>
      <c r="C661" s="318" t="s">
        <v>661</v>
      </c>
      <c r="D661" s="321" t="s">
        <v>70</v>
      </c>
      <c r="E661" s="320">
        <v>1</v>
      </c>
      <c r="F661" s="607"/>
      <c r="G661" s="399"/>
      <c r="H661" s="400"/>
      <c r="I661" s="571"/>
      <c r="J661" s="468"/>
      <c r="K661" s="427"/>
      <c r="L661" s="14"/>
    </row>
    <row r="662" spans="2:12" ht="4.5" customHeight="1">
      <c r="B662" s="191"/>
      <c r="C662" s="70"/>
      <c r="D662" s="53"/>
      <c r="E662" s="278"/>
      <c r="F662" s="600"/>
      <c r="G662" s="383"/>
      <c r="H662" s="384"/>
      <c r="I662" s="566"/>
      <c r="J662" s="460"/>
      <c r="K662" s="420"/>
      <c r="L662" s="219"/>
    </row>
    <row r="663" spans="2:12" ht="25.5">
      <c r="B663" s="317" t="s">
        <v>686</v>
      </c>
      <c r="C663" s="318" t="s">
        <v>663</v>
      </c>
      <c r="D663" s="321" t="s">
        <v>70</v>
      </c>
      <c r="E663" s="320">
        <v>1</v>
      </c>
      <c r="F663" s="607"/>
      <c r="G663" s="399"/>
      <c r="H663" s="400"/>
      <c r="I663" s="571"/>
      <c r="J663" s="468"/>
      <c r="K663" s="427"/>
      <c r="L663" s="14"/>
    </row>
    <row r="664" spans="2:12" ht="9.75" customHeight="1">
      <c r="B664" s="191"/>
      <c r="C664" s="325"/>
      <c r="D664" s="53"/>
      <c r="E664" s="278"/>
      <c r="F664" s="600"/>
      <c r="G664" s="383"/>
      <c r="H664" s="384"/>
      <c r="I664" s="566"/>
      <c r="J664" s="460"/>
      <c r="K664" s="420"/>
      <c r="L664" s="219"/>
    </row>
    <row r="665" spans="2:12" ht="16.5" customHeight="1">
      <c r="B665" s="317" t="s">
        <v>690</v>
      </c>
      <c r="C665" s="318" t="s">
        <v>667</v>
      </c>
      <c r="D665" s="321" t="s">
        <v>70</v>
      </c>
      <c r="E665" s="320">
        <v>1</v>
      </c>
      <c r="F665" s="607"/>
      <c r="G665" s="399"/>
      <c r="H665" s="400"/>
      <c r="I665" s="571"/>
      <c r="J665" s="468"/>
      <c r="K665" s="427"/>
      <c r="L665" s="14"/>
    </row>
    <row r="666" spans="2:12" ht="4.5" customHeight="1">
      <c r="B666" s="191"/>
      <c r="C666" s="70"/>
      <c r="D666" s="53"/>
      <c r="E666" s="278"/>
      <c r="F666" s="600"/>
      <c r="G666" s="383"/>
      <c r="H666" s="384"/>
      <c r="I666" s="566"/>
      <c r="J666" s="460"/>
      <c r="K666" s="420"/>
      <c r="L666" s="219"/>
    </row>
    <row r="667" spans="2:12">
      <c r="B667" s="317" t="s">
        <v>692</v>
      </c>
      <c r="C667" s="318" t="s">
        <v>669</v>
      </c>
      <c r="D667" s="321" t="s">
        <v>31</v>
      </c>
      <c r="E667" s="320">
        <v>1</v>
      </c>
      <c r="F667" s="607"/>
      <c r="G667" s="399"/>
      <c r="H667" s="400"/>
      <c r="I667" s="571"/>
      <c r="J667" s="468"/>
      <c r="K667" s="427"/>
      <c r="L667" s="14"/>
    </row>
    <row r="668" spans="2:12" ht="4.5" customHeight="1">
      <c r="B668" s="191"/>
      <c r="C668" s="70"/>
      <c r="D668" s="53"/>
      <c r="E668" s="278"/>
      <c r="F668" s="600"/>
      <c r="G668" s="383"/>
      <c r="H668" s="384"/>
      <c r="I668" s="566"/>
      <c r="J668" s="460"/>
      <c r="K668" s="420"/>
      <c r="L668" s="219"/>
    </row>
    <row r="669" spans="2:12">
      <c r="B669" s="317" t="s">
        <v>694</v>
      </c>
      <c r="C669" s="318" t="s">
        <v>671</v>
      </c>
      <c r="D669" s="321" t="s">
        <v>31</v>
      </c>
      <c r="E669" s="320">
        <v>1</v>
      </c>
      <c r="F669" s="607"/>
      <c r="G669" s="399"/>
      <c r="H669" s="400"/>
      <c r="I669" s="571"/>
      <c r="J669" s="468"/>
      <c r="K669" s="427"/>
      <c r="L669" s="14"/>
    </row>
    <row r="670" spans="2:12" ht="4.5" customHeight="1">
      <c r="B670" s="191"/>
      <c r="C670" s="70"/>
      <c r="D670" s="53"/>
      <c r="E670" s="278"/>
      <c r="F670" s="600"/>
      <c r="G670" s="383"/>
      <c r="H670" s="384"/>
      <c r="I670" s="566"/>
      <c r="J670" s="460"/>
      <c r="K670" s="420"/>
      <c r="L670" s="219"/>
    </row>
    <row r="671" spans="2:12" ht="63.75">
      <c r="B671" s="317" t="s">
        <v>707</v>
      </c>
      <c r="C671" s="318" t="s">
        <v>673</v>
      </c>
      <c r="D671" s="321" t="s">
        <v>70</v>
      </c>
      <c r="E671" s="320">
        <v>1</v>
      </c>
      <c r="F671" s="607"/>
      <c r="G671" s="399"/>
      <c r="H671" s="400"/>
      <c r="I671" s="571"/>
      <c r="J671" s="468"/>
      <c r="K671" s="427"/>
      <c r="L671" s="14"/>
    </row>
    <row r="672" spans="2:12" ht="2.25" customHeight="1">
      <c r="B672" s="191"/>
      <c r="C672" s="325"/>
      <c r="D672" s="53"/>
      <c r="E672" s="278"/>
      <c r="F672" s="600"/>
      <c r="G672" s="383"/>
      <c r="H672" s="384"/>
      <c r="I672" s="566"/>
      <c r="J672" s="460"/>
      <c r="K672" s="420"/>
      <c r="L672" s="219"/>
    </row>
    <row r="673" spans="2:12" ht="63.75">
      <c r="B673" s="317" t="s">
        <v>747</v>
      </c>
      <c r="C673" s="318" t="s">
        <v>677</v>
      </c>
      <c r="D673" s="321" t="s">
        <v>70</v>
      </c>
      <c r="E673" s="320">
        <v>1</v>
      </c>
      <c r="F673" s="607"/>
      <c r="G673" s="399"/>
      <c r="H673" s="400"/>
      <c r="I673" s="571"/>
      <c r="J673" s="468"/>
      <c r="K673" s="427"/>
      <c r="L673" s="14"/>
    </row>
    <row r="674" spans="2:12" ht="4.5" customHeight="1">
      <c r="B674" s="191"/>
      <c r="C674" s="70"/>
      <c r="D674" s="53"/>
      <c r="E674" s="278"/>
      <c r="F674" s="600"/>
      <c r="G674" s="383"/>
      <c r="H674" s="384"/>
      <c r="I674" s="566"/>
      <c r="J674" s="460"/>
      <c r="K674" s="420"/>
      <c r="L674" s="219"/>
    </row>
    <row r="675" spans="2:12" ht="25.5" customHeight="1">
      <c r="B675" s="62" t="s">
        <v>1071</v>
      </c>
      <c r="C675" s="63" t="s">
        <v>709</v>
      </c>
      <c r="D675" s="65"/>
      <c r="E675" s="276"/>
      <c r="F675" s="560"/>
      <c r="G675" s="387"/>
      <c r="H675" s="387"/>
      <c r="I675" s="560"/>
      <c r="J675" s="462"/>
      <c r="K675" s="422"/>
      <c r="L675" s="14"/>
    </row>
    <row r="676" spans="2:12" ht="4.5" customHeight="1">
      <c r="B676" s="191"/>
      <c r="C676" s="70"/>
      <c r="D676" s="53"/>
      <c r="E676" s="278"/>
      <c r="F676" s="600"/>
      <c r="G676" s="383"/>
      <c r="H676" s="384"/>
      <c r="I676" s="566"/>
      <c r="J676" s="460"/>
      <c r="K676" s="420"/>
      <c r="L676" s="219"/>
    </row>
    <row r="677" spans="2:12" ht="25.5" customHeight="1">
      <c r="B677" s="62" t="s">
        <v>711</v>
      </c>
      <c r="C677" s="63" t="s">
        <v>683</v>
      </c>
      <c r="D677" s="65"/>
      <c r="E677" s="276"/>
      <c r="F677" s="599"/>
      <c r="G677" s="390"/>
      <c r="H677" s="387"/>
      <c r="I677" s="560"/>
      <c r="J677" s="462"/>
      <c r="K677" s="422"/>
      <c r="L677" s="14"/>
    </row>
    <row r="678" spans="2:12" ht="4.5" customHeight="1">
      <c r="B678" s="191"/>
      <c r="C678" s="70"/>
      <c r="D678" s="53"/>
      <c r="E678" s="278"/>
      <c r="F678" s="600"/>
      <c r="G678" s="383"/>
      <c r="H678" s="384"/>
      <c r="I678" s="566"/>
      <c r="J678" s="460"/>
      <c r="K678" s="420"/>
      <c r="L678" s="219"/>
    </row>
    <row r="679" spans="2:12" ht="25.5">
      <c r="B679" s="317" t="s">
        <v>713</v>
      </c>
      <c r="C679" s="348" t="s">
        <v>691</v>
      </c>
      <c r="D679" s="321" t="s">
        <v>70</v>
      </c>
      <c r="E679" s="320">
        <v>1</v>
      </c>
      <c r="F679" s="607"/>
      <c r="G679" s="399"/>
      <c r="H679" s="400"/>
      <c r="I679" s="571"/>
      <c r="J679" s="468"/>
      <c r="K679" s="427"/>
      <c r="L679" s="14"/>
    </row>
    <row r="680" spans="2:12" ht="4.5" customHeight="1">
      <c r="B680" s="191"/>
      <c r="C680" s="70"/>
      <c r="D680" s="53"/>
      <c r="E680" s="278"/>
      <c r="F680" s="600"/>
      <c r="G680" s="383"/>
      <c r="H680" s="384"/>
      <c r="I680" s="566"/>
      <c r="J680" s="460"/>
      <c r="K680" s="420"/>
      <c r="L680" s="219"/>
    </row>
    <row r="681" spans="2:12" ht="25.5">
      <c r="B681" s="317" t="s">
        <v>1072</v>
      </c>
      <c r="C681" s="318" t="s">
        <v>693</v>
      </c>
      <c r="D681" s="321" t="s">
        <v>70</v>
      </c>
      <c r="E681" s="320">
        <v>1</v>
      </c>
      <c r="F681" s="607"/>
      <c r="G681" s="399"/>
      <c r="H681" s="400"/>
      <c r="I681" s="571"/>
      <c r="J681" s="468"/>
      <c r="K681" s="427"/>
      <c r="L681" s="14"/>
    </row>
    <row r="682" spans="2:12" ht="4.5" customHeight="1">
      <c r="B682" s="191"/>
      <c r="C682" s="70"/>
      <c r="D682" s="53"/>
      <c r="E682" s="278"/>
      <c r="F682" s="600"/>
      <c r="G682" s="383"/>
      <c r="H682" s="384"/>
      <c r="I682" s="566"/>
      <c r="J682" s="460"/>
      <c r="K682" s="420"/>
      <c r="L682" s="219"/>
    </row>
    <row r="683" spans="2:12">
      <c r="B683" s="317" t="s">
        <v>1073</v>
      </c>
      <c r="C683" s="318" t="s">
        <v>685</v>
      </c>
      <c r="D683" s="321" t="s">
        <v>70</v>
      </c>
      <c r="E683" s="320">
        <v>1</v>
      </c>
      <c r="F683" s="607"/>
      <c r="G683" s="399"/>
      <c r="H683" s="400"/>
      <c r="I683" s="571"/>
      <c r="J683" s="468"/>
      <c r="K683" s="427"/>
      <c r="L683" s="14"/>
    </row>
    <row r="684" spans="2:12" ht="4.5" customHeight="1">
      <c r="B684" s="191"/>
      <c r="C684" s="70"/>
      <c r="D684" s="53"/>
      <c r="E684" s="278"/>
      <c r="F684" s="600"/>
      <c r="G684" s="383"/>
      <c r="H684" s="384"/>
      <c r="I684" s="566"/>
      <c r="J684" s="460"/>
      <c r="K684" s="420"/>
      <c r="L684" s="219"/>
    </row>
    <row r="685" spans="2:12" ht="63.75">
      <c r="B685" s="332" t="s">
        <v>1074</v>
      </c>
      <c r="C685" s="318" t="s">
        <v>687</v>
      </c>
      <c r="D685" s="321" t="s">
        <v>70</v>
      </c>
      <c r="E685" s="320">
        <v>1</v>
      </c>
      <c r="F685" s="607"/>
      <c r="G685" s="399"/>
      <c r="H685" s="400"/>
      <c r="I685" s="571"/>
      <c r="J685" s="468"/>
      <c r="K685" s="427"/>
      <c r="L685" s="14"/>
    </row>
    <row r="686" spans="2:12" ht="4.5" customHeight="1">
      <c r="B686" s="191"/>
      <c r="C686" s="70"/>
      <c r="D686" s="53"/>
      <c r="E686" s="278"/>
      <c r="F686" s="600"/>
      <c r="G686" s="383"/>
      <c r="H686" s="384"/>
      <c r="I686" s="566"/>
      <c r="J686" s="460"/>
      <c r="K686" s="420"/>
      <c r="L686" s="219"/>
    </row>
    <row r="687" spans="2:12" ht="18.75" customHeight="1">
      <c r="B687" s="332" t="s">
        <v>1075</v>
      </c>
      <c r="C687" s="318" t="s">
        <v>1076</v>
      </c>
      <c r="D687" s="321"/>
      <c r="E687" s="321"/>
      <c r="F687" s="321"/>
      <c r="G687" s="321"/>
      <c r="H687" s="321"/>
      <c r="I687" s="321"/>
      <c r="J687" s="321"/>
      <c r="K687" s="321"/>
      <c r="L687" s="219"/>
    </row>
    <row r="688" spans="2:12" ht="30" customHeight="1">
      <c r="B688" s="1030" t="s">
        <v>1077</v>
      </c>
      <c r="C688" s="1018" t="s">
        <v>1078</v>
      </c>
      <c r="D688" s="1019" t="s">
        <v>70</v>
      </c>
      <c r="E688" s="1029">
        <v>1</v>
      </c>
      <c r="F688" s="1020"/>
      <c r="G688" s="1021"/>
      <c r="H688" s="1022"/>
      <c r="I688" s="1023"/>
      <c r="J688" s="1024"/>
      <c r="K688" s="1025"/>
      <c r="L688" s="219"/>
    </row>
    <row r="689" spans="2:12" ht="29.25" customHeight="1">
      <c r="B689" s="1030" t="s">
        <v>1079</v>
      </c>
      <c r="C689" s="1018" t="s">
        <v>1080</v>
      </c>
      <c r="D689" s="1019" t="s">
        <v>70</v>
      </c>
      <c r="E689" s="1029">
        <v>1</v>
      </c>
      <c r="F689" s="1020"/>
      <c r="G689" s="1021"/>
      <c r="H689" s="1022"/>
      <c r="I689" s="1023"/>
      <c r="J689" s="1024"/>
      <c r="K689" s="1025"/>
      <c r="L689" s="1003"/>
    </row>
    <row r="690" spans="2:12" ht="94.5" customHeight="1">
      <c r="B690" s="1030" t="s">
        <v>1081</v>
      </c>
      <c r="C690" s="339" t="s">
        <v>706</v>
      </c>
      <c r="D690" s="1019" t="s">
        <v>70</v>
      </c>
      <c r="E690" s="1029">
        <v>1</v>
      </c>
      <c r="F690" s="1020"/>
      <c r="G690" s="1021"/>
      <c r="H690" s="1022"/>
      <c r="I690" s="1023"/>
      <c r="J690" s="1024"/>
      <c r="K690" s="1025"/>
      <c r="L690" s="1003"/>
    </row>
    <row r="691" spans="2:12" ht="56.25" customHeight="1">
      <c r="B691" s="1030" t="s">
        <v>1082</v>
      </c>
      <c r="C691" s="1018" t="s">
        <v>748</v>
      </c>
      <c r="D691" s="1019" t="s">
        <v>70</v>
      </c>
      <c r="E691" s="1029">
        <v>1</v>
      </c>
      <c r="F691" s="1020"/>
      <c r="G691" s="1021"/>
      <c r="H691" s="1022"/>
      <c r="I691" s="1023"/>
      <c r="J691" s="1024"/>
      <c r="K691" s="1025"/>
      <c r="L691" s="14"/>
    </row>
    <row r="692" spans="2:12" ht="4.5" customHeight="1">
      <c r="B692" s="191"/>
      <c r="C692" s="70"/>
      <c r="D692" s="53"/>
      <c r="E692" s="278"/>
      <c r="F692" s="600"/>
      <c r="G692" s="383"/>
      <c r="H692" s="384"/>
      <c r="I692" s="566"/>
      <c r="J692" s="460"/>
      <c r="K692" s="420"/>
      <c r="L692" s="219"/>
    </row>
    <row r="693" spans="2:12" ht="24.75" customHeight="1">
      <c r="B693" s="62" t="s">
        <v>1083</v>
      </c>
      <c r="C693" s="63" t="s">
        <v>719</v>
      </c>
      <c r="D693" s="65"/>
      <c r="E693" s="276"/>
      <c r="F693" s="560"/>
      <c r="G693" s="387"/>
      <c r="H693" s="387"/>
      <c r="I693" s="560"/>
      <c r="J693" s="462"/>
      <c r="K693" s="422"/>
      <c r="L693" s="14"/>
    </row>
    <row r="694" spans="2:12" ht="4.5" customHeight="1">
      <c r="B694" s="191"/>
      <c r="C694" s="70"/>
      <c r="D694" s="53"/>
      <c r="E694" s="278"/>
      <c r="F694" s="600"/>
      <c r="G694" s="383"/>
      <c r="H694" s="384"/>
      <c r="I694" s="566"/>
      <c r="J694" s="460"/>
      <c r="K694" s="420"/>
      <c r="L694" s="219"/>
    </row>
    <row r="695" spans="2:12" ht="53.25" customHeight="1">
      <c r="B695" s="62" t="s">
        <v>1084</v>
      </c>
      <c r="C695" s="63" t="s">
        <v>1085</v>
      </c>
      <c r="D695" s="65"/>
      <c r="E695" s="276"/>
      <c r="F695" s="599"/>
      <c r="G695" s="390"/>
      <c r="H695" s="387"/>
      <c r="I695" s="560"/>
      <c r="J695" s="462"/>
      <c r="K695" s="422"/>
      <c r="L695" s="14"/>
    </row>
    <row r="696" spans="2:12" ht="4.5" customHeight="1">
      <c r="B696" s="191"/>
      <c r="C696" s="868"/>
      <c r="D696" s="53"/>
      <c r="E696" s="278"/>
      <c r="F696" s="600"/>
      <c r="G696" s="383"/>
      <c r="H696" s="384"/>
      <c r="I696" s="566"/>
      <c r="J696" s="460"/>
      <c r="K696" s="420"/>
      <c r="L696" s="219"/>
    </row>
    <row r="697" spans="2:12" ht="15.75" customHeight="1">
      <c r="B697" s="291" t="s">
        <v>1086</v>
      </c>
      <c r="C697" s="292" t="s">
        <v>1087</v>
      </c>
      <c r="D697" s="295"/>
      <c r="E697" s="294"/>
      <c r="F697" s="618"/>
      <c r="G697" s="411"/>
      <c r="H697" s="412"/>
      <c r="I697" s="581"/>
      <c r="J697" s="488"/>
      <c r="K697" s="433"/>
      <c r="L697" s="14"/>
    </row>
    <row r="698" spans="2:12" ht="6" customHeight="1">
      <c r="B698" s="191"/>
      <c r="C698" s="867"/>
      <c r="D698" s="53"/>
      <c r="E698" s="278"/>
      <c r="F698" s="600"/>
      <c r="G698" s="383"/>
      <c r="H698" s="384"/>
      <c r="I698" s="566"/>
      <c r="J698" s="460"/>
      <c r="K698" s="420"/>
      <c r="L698" s="219"/>
    </row>
    <row r="699" spans="2:12" ht="63.75">
      <c r="B699" s="203" t="s">
        <v>1088</v>
      </c>
      <c r="C699" s="135" t="s">
        <v>1697</v>
      </c>
      <c r="D699" s="130" t="s">
        <v>70</v>
      </c>
      <c r="E699" s="137">
        <v>1</v>
      </c>
      <c r="F699" s="617"/>
      <c r="G699" s="409"/>
      <c r="H699" s="410"/>
      <c r="I699" s="580"/>
      <c r="J699" s="487"/>
      <c r="K699" s="432"/>
      <c r="L699" s="14"/>
    </row>
    <row r="700" spans="2:12" ht="4.5" customHeight="1">
      <c r="B700" s="191"/>
      <c r="C700" s="867"/>
      <c r="D700" s="53"/>
      <c r="E700" s="278"/>
      <c r="F700" s="600"/>
      <c r="G700" s="383"/>
      <c r="H700" s="384"/>
      <c r="I700" s="566"/>
      <c r="J700" s="460"/>
      <c r="K700" s="420"/>
      <c r="L700" s="219"/>
    </row>
    <row r="701" spans="2:12" ht="29.25" customHeight="1">
      <c r="B701" s="296" t="s">
        <v>1089</v>
      </c>
      <c r="C701" s="297" t="s">
        <v>1090</v>
      </c>
      <c r="D701" s="298"/>
      <c r="E701" s="300"/>
      <c r="F701" s="611"/>
      <c r="G701" s="405"/>
      <c r="H701" s="406"/>
      <c r="I701" s="561"/>
      <c r="J701" s="470"/>
      <c r="K701" s="430"/>
      <c r="L701" s="14"/>
    </row>
    <row r="702" spans="2:12" ht="15.75" customHeight="1">
      <c r="B702" s="191"/>
      <c r="C702" s="867"/>
      <c r="D702" s="53"/>
      <c r="E702" s="278"/>
      <c r="F702" s="600"/>
      <c r="G702" s="383"/>
      <c r="H702" s="384"/>
      <c r="I702" s="566"/>
      <c r="J702" s="460"/>
      <c r="K702" s="420"/>
      <c r="L702" s="219"/>
    </row>
    <row r="703" spans="2:12" ht="45.75" customHeight="1">
      <c r="B703" s="200" t="s">
        <v>1091</v>
      </c>
      <c r="C703" s="121" t="s">
        <v>1092</v>
      </c>
      <c r="D703" s="123" t="s">
        <v>70</v>
      </c>
      <c r="E703" s="139">
        <v>1</v>
      </c>
      <c r="F703" s="559"/>
      <c r="G703" s="458"/>
      <c r="H703" s="471"/>
      <c r="I703" s="573"/>
      <c r="J703" s="472"/>
      <c r="K703" s="473"/>
      <c r="L703" s="14"/>
    </row>
    <row r="704" spans="2:12" ht="4.5" customHeight="1">
      <c r="B704" s="191"/>
      <c r="C704" s="867"/>
      <c r="D704" s="53"/>
      <c r="E704" s="278"/>
      <c r="F704" s="600"/>
      <c r="G704" s="383"/>
      <c r="H704" s="384"/>
      <c r="I704" s="566"/>
      <c r="J704" s="460"/>
      <c r="K704" s="420"/>
      <c r="L704" s="219"/>
    </row>
    <row r="705" spans="1:12" ht="55.5" customHeight="1">
      <c r="B705" s="200" t="s">
        <v>1093</v>
      </c>
      <c r="C705" s="121" t="s">
        <v>1693</v>
      </c>
      <c r="D705" s="123" t="s">
        <v>70</v>
      </c>
      <c r="E705" s="139">
        <v>1</v>
      </c>
      <c r="F705" s="559"/>
      <c r="G705" s="458"/>
      <c r="H705" s="471"/>
      <c r="I705" s="573"/>
      <c r="J705" s="472"/>
      <c r="K705" s="473"/>
      <c r="L705" s="14"/>
    </row>
    <row r="706" spans="1:12" ht="4.5" customHeight="1">
      <c r="B706" s="191"/>
      <c r="C706" s="70"/>
      <c r="D706" s="53"/>
      <c r="E706" s="278"/>
      <c r="F706" s="600"/>
      <c r="G706" s="383"/>
      <c r="H706" s="384"/>
      <c r="I706" s="566"/>
      <c r="J706" s="460"/>
      <c r="K706" s="420"/>
      <c r="L706" s="219"/>
    </row>
    <row r="707" spans="1:12">
      <c r="B707" s="197" t="s">
        <v>1094</v>
      </c>
      <c r="C707" s="104" t="s">
        <v>1095</v>
      </c>
      <c r="D707" s="107" t="s">
        <v>70</v>
      </c>
      <c r="E707" s="281">
        <v>1</v>
      </c>
      <c r="F707" s="619"/>
      <c r="G707" s="401"/>
      <c r="H707" s="402"/>
      <c r="I707" s="582"/>
      <c r="J707" s="469"/>
      <c r="K707" s="428"/>
      <c r="L707" s="14"/>
    </row>
    <row r="708" spans="1:12" ht="4.5" customHeight="1">
      <c r="B708" s="191"/>
      <c r="C708" s="70"/>
      <c r="D708" s="53"/>
      <c r="E708" s="278"/>
      <c r="F708" s="600"/>
      <c r="G708" s="383"/>
      <c r="H708" s="384"/>
      <c r="I708" s="566"/>
      <c r="J708" s="460"/>
      <c r="K708" s="420"/>
      <c r="L708" s="219"/>
    </row>
    <row r="709" spans="1:12">
      <c r="B709" s="200" t="s">
        <v>1096</v>
      </c>
      <c r="C709" s="121" t="s">
        <v>1097</v>
      </c>
      <c r="D709" s="123" t="s">
        <v>70</v>
      </c>
      <c r="E709" s="139">
        <v>1</v>
      </c>
      <c r="F709" s="559"/>
      <c r="G709" s="458"/>
      <c r="H709" s="471"/>
      <c r="I709" s="573"/>
      <c r="J709" s="472"/>
      <c r="K709" s="473"/>
      <c r="L709" s="14"/>
    </row>
    <row r="710" spans="1:12" ht="4.5" customHeight="1">
      <c r="B710" s="191"/>
      <c r="C710" s="70"/>
      <c r="D710" s="53"/>
      <c r="E710" s="278"/>
      <c r="F710" s="600"/>
      <c r="G710" s="383"/>
      <c r="H710" s="384"/>
      <c r="I710" s="566"/>
      <c r="J710" s="460"/>
      <c r="K710" s="420"/>
      <c r="L710" s="219"/>
    </row>
    <row r="711" spans="1:12">
      <c r="B711" s="200" t="s">
        <v>1098</v>
      </c>
      <c r="C711" s="121" t="s">
        <v>1099</v>
      </c>
      <c r="D711" s="123" t="s">
        <v>70</v>
      </c>
      <c r="E711" s="139">
        <v>1</v>
      </c>
      <c r="F711" s="559"/>
      <c r="G711" s="458"/>
      <c r="H711" s="471"/>
      <c r="I711" s="573"/>
      <c r="J711" s="472"/>
      <c r="K711" s="473"/>
      <c r="L711" s="14"/>
    </row>
    <row r="712" spans="1:12" ht="4.5" customHeight="1">
      <c r="B712" s="191"/>
      <c r="C712" s="70"/>
      <c r="D712" s="53"/>
      <c r="E712" s="278"/>
      <c r="F712" s="600"/>
      <c r="G712" s="383"/>
      <c r="H712" s="384"/>
      <c r="I712" s="566"/>
      <c r="J712" s="460"/>
      <c r="K712" s="420"/>
      <c r="L712" s="219"/>
    </row>
    <row r="713" spans="1:12">
      <c r="B713" s="200" t="s">
        <v>1100</v>
      </c>
      <c r="C713" s="121" t="s">
        <v>1101</v>
      </c>
      <c r="D713" s="123" t="s">
        <v>70</v>
      </c>
      <c r="E713" s="139">
        <v>1</v>
      </c>
      <c r="F713" s="559"/>
      <c r="G713" s="458"/>
      <c r="H713" s="471"/>
      <c r="I713" s="573"/>
      <c r="J713" s="472"/>
      <c r="K713" s="473"/>
      <c r="L713" s="14"/>
    </row>
    <row r="714" spans="1:12" ht="4.5" customHeight="1">
      <c r="B714" s="191"/>
      <c r="C714" s="70"/>
      <c r="D714" s="53"/>
      <c r="E714" s="278"/>
      <c r="F714" s="600"/>
      <c r="G714" s="383"/>
      <c r="H714" s="384"/>
      <c r="I714" s="566"/>
      <c r="J714" s="460"/>
      <c r="K714" s="420"/>
      <c r="L714" s="219"/>
    </row>
    <row r="715" spans="1:12" ht="63.75">
      <c r="B715" s="197" t="s">
        <v>1102</v>
      </c>
      <c r="C715" s="141" t="s">
        <v>1103</v>
      </c>
      <c r="D715" s="107" t="s">
        <v>70</v>
      </c>
      <c r="E715" s="281">
        <v>1</v>
      </c>
      <c r="F715" s="619"/>
      <c r="G715" s="401"/>
      <c r="H715" s="402"/>
      <c r="I715" s="582"/>
      <c r="J715" s="469"/>
      <c r="K715" s="428"/>
      <c r="L715" s="14"/>
    </row>
    <row r="716" spans="1:12" ht="4.5" customHeight="1">
      <c r="B716" s="191"/>
      <c r="C716" s="70"/>
      <c r="D716" s="53"/>
      <c r="E716" s="278"/>
      <c r="F716" s="600"/>
      <c r="G716" s="383"/>
      <c r="H716" s="384"/>
      <c r="I716" s="566"/>
      <c r="J716" s="460"/>
      <c r="K716" s="420"/>
      <c r="L716" s="219"/>
    </row>
    <row r="717" spans="1:12" s="342" customFormat="1" ht="25.5">
      <c r="A717" s="14"/>
      <c r="B717" s="200" t="s">
        <v>1104</v>
      </c>
      <c r="C717" s="121" t="s">
        <v>1105</v>
      </c>
      <c r="D717" s="123" t="s">
        <v>70</v>
      </c>
      <c r="E717" s="123">
        <v>1</v>
      </c>
      <c r="F717" s="620"/>
      <c r="G717" s="489"/>
      <c r="H717" s="471"/>
      <c r="I717" s="583"/>
      <c r="J717" s="490"/>
      <c r="K717" s="473"/>
      <c r="L717" s="14"/>
    </row>
    <row r="718" spans="1:12" s="342" customFormat="1" ht="4.5" customHeight="1">
      <c r="A718" s="14"/>
      <c r="B718" s="191"/>
      <c r="C718" s="70"/>
      <c r="D718" s="53"/>
      <c r="E718" s="278"/>
      <c r="F718" s="600"/>
      <c r="G718" s="383"/>
      <c r="H718" s="384"/>
      <c r="I718" s="566"/>
      <c r="J718" s="460"/>
      <c r="K718" s="420"/>
      <c r="L718" s="219"/>
    </row>
    <row r="719" spans="1:12" s="342" customFormat="1">
      <c r="A719" s="14"/>
      <c r="B719" s="200" t="s">
        <v>1106</v>
      </c>
      <c r="C719" s="121" t="s">
        <v>1107</v>
      </c>
      <c r="D719" s="123" t="s">
        <v>70</v>
      </c>
      <c r="E719" s="139">
        <v>1</v>
      </c>
      <c r="F719" s="620"/>
      <c r="G719" s="489"/>
      <c r="H719" s="471"/>
      <c r="I719" s="583"/>
      <c r="J719" s="490"/>
      <c r="K719" s="473"/>
      <c r="L719" s="14"/>
    </row>
    <row r="720" spans="1:12" s="342" customFormat="1" ht="4.5" customHeight="1">
      <c r="A720" s="14"/>
      <c r="B720" s="191"/>
      <c r="C720" s="70"/>
      <c r="D720" s="53"/>
      <c r="E720" s="278"/>
      <c r="F720" s="600"/>
      <c r="G720" s="383"/>
      <c r="H720" s="384"/>
      <c r="I720" s="566"/>
      <c r="J720" s="460"/>
      <c r="K720" s="420"/>
      <c r="L720" s="219"/>
    </row>
    <row r="721" spans="1:12" s="342" customFormat="1">
      <c r="A721" s="14"/>
      <c r="B721" s="203" t="s">
        <v>1108</v>
      </c>
      <c r="C721" s="135" t="s">
        <v>1109</v>
      </c>
      <c r="D721" s="130" t="s">
        <v>70</v>
      </c>
      <c r="E721" s="283">
        <v>1</v>
      </c>
      <c r="F721" s="621"/>
      <c r="G721" s="491"/>
      <c r="H721" s="410"/>
      <c r="I721" s="584"/>
      <c r="J721" s="492"/>
      <c r="K721" s="432"/>
      <c r="L721" s="14"/>
    </row>
    <row r="722" spans="1:12" s="342" customFormat="1" ht="4.5" customHeight="1">
      <c r="A722" s="14"/>
      <c r="B722" s="191"/>
      <c r="C722" s="70"/>
      <c r="D722" s="53"/>
      <c r="E722" s="278"/>
      <c r="F722" s="600"/>
      <c r="G722" s="383"/>
      <c r="H722" s="384"/>
      <c r="I722" s="566"/>
      <c r="J722" s="460"/>
      <c r="K722" s="420"/>
      <c r="L722" s="219"/>
    </row>
    <row r="723" spans="1:12" s="342" customFormat="1">
      <c r="A723" s="14"/>
      <c r="B723" s="203" t="s">
        <v>1110</v>
      </c>
      <c r="C723" s="135" t="s">
        <v>1111</v>
      </c>
      <c r="D723" s="130" t="s">
        <v>70</v>
      </c>
      <c r="E723" s="283">
        <v>1</v>
      </c>
      <c r="F723" s="621"/>
      <c r="G723" s="491"/>
      <c r="H723" s="410"/>
      <c r="I723" s="584"/>
      <c r="J723" s="492"/>
      <c r="K723" s="432"/>
      <c r="L723" s="14"/>
    </row>
    <row r="724" spans="1:12" s="342" customFormat="1" ht="4.5" customHeight="1">
      <c r="A724" s="14"/>
      <c r="B724" s="191"/>
      <c r="C724" s="70"/>
      <c r="D724" s="53"/>
      <c r="E724" s="278"/>
      <c r="F724" s="600"/>
      <c r="G724" s="383"/>
      <c r="H724" s="384"/>
      <c r="I724" s="566"/>
      <c r="J724" s="460"/>
      <c r="K724" s="420"/>
      <c r="L724" s="219"/>
    </row>
    <row r="725" spans="1:12" s="342" customFormat="1">
      <c r="A725" s="14"/>
      <c r="B725" s="196" t="s">
        <v>1112</v>
      </c>
      <c r="C725" s="124" t="s">
        <v>1113</v>
      </c>
      <c r="D725" s="127" t="s">
        <v>70</v>
      </c>
      <c r="E725" s="280">
        <v>1</v>
      </c>
      <c r="F725" s="613"/>
      <c r="G725" s="395"/>
      <c r="H725" s="396"/>
      <c r="I725" s="509"/>
      <c r="J725" s="479"/>
      <c r="K725" s="426"/>
      <c r="L725" s="14"/>
    </row>
    <row r="726" spans="1:12" s="342" customFormat="1" ht="4.5" customHeight="1">
      <c r="A726" s="14"/>
      <c r="B726" s="191"/>
      <c r="C726" s="70"/>
      <c r="D726" s="53"/>
      <c r="E726" s="278"/>
      <c r="F726" s="600"/>
      <c r="G726" s="383"/>
      <c r="H726" s="384"/>
      <c r="I726" s="566"/>
      <c r="J726" s="460"/>
      <c r="K726" s="420"/>
      <c r="L726" s="219"/>
    </row>
    <row r="727" spans="1:12" s="342" customFormat="1">
      <c r="A727" s="14"/>
      <c r="B727" s="196" t="s">
        <v>1114</v>
      </c>
      <c r="C727" s="124" t="s">
        <v>1115</v>
      </c>
      <c r="D727" s="127" t="s">
        <v>70</v>
      </c>
      <c r="E727" s="280">
        <v>1</v>
      </c>
      <c r="F727" s="613"/>
      <c r="G727" s="395"/>
      <c r="H727" s="396"/>
      <c r="I727" s="509"/>
      <c r="J727" s="479"/>
      <c r="K727" s="426"/>
      <c r="L727" s="14"/>
    </row>
    <row r="728" spans="1:12" s="342" customFormat="1" ht="4.5" customHeight="1">
      <c r="A728" s="14"/>
      <c r="B728" s="191"/>
      <c r="C728" s="70"/>
      <c r="D728" s="53"/>
      <c r="E728" s="278"/>
      <c r="F728" s="600"/>
      <c r="G728" s="383"/>
      <c r="H728" s="384"/>
      <c r="I728" s="566"/>
      <c r="J728" s="460"/>
      <c r="K728" s="420"/>
      <c r="L728" s="219"/>
    </row>
    <row r="729" spans="1:12" s="342" customFormat="1">
      <c r="A729" s="14"/>
      <c r="B729" s="196" t="s">
        <v>1116</v>
      </c>
      <c r="C729" s="124" t="s">
        <v>1117</v>
      </c>
      <c r="D729" s="127" t="s">
        <v>70</v>
      </c>
      <c r="E729" s="280">
        <v>1</v>
      </c>
      <c r="F729" s="613"/>
      <c r="G729" s="395"/>
      <c r="H729" s="396"/>
      <c r="I729" s="509"/>
      <c r="J729" s="479"/>
      <c r="K729" s="426"/>
      <c r="L729" s="14"/>
    </row>
    <row r="730" spans="1:12" s="342" customFormat="1" ht="4.5" customHeight="1">
      <c r="A730" s="14"/>
      <c r="B730" s="191"/>
      <c r="C730" s="70"/>
      <c r="D730" s="53"/>
      <c r="E730" s="278"/>
      <c r="F730" s="600"/>
      <c r="G730" s="383"/>
      <c r="H730" s="384"/>
      <c r="I730" s="566"/>
      <c r="J730" s="460"/>
      <c r="K730" s="420"/>
      <c r="L730" s="219"/>
    </row>
    <row r="731" spans="1:12" s="342" customFormat="1">
      <c r="A731" s="14"/>
      <c r="B731" s="200" t="s">
        <v>1118</v>
      </c>
      <c r="C731" s="121" t="s">
        <v>1119</v>
      </c>
      <c r="D731" s="123" t="s">
        <v>70</v>
      </c>
      <c r="E731" s="139">
        <v>1</v>
      </c>
      <c r="F731" s="620"/>
      <c r="G731" s="489"/>
      <c r="H731" s="471"/>
      <c r="I731" s="583"/>
      <c r="J731" s="490"/>
      <c r="K731" s="473"/>
      <c r="L731" s="14"/>
    </row>
    <row r="732" spans="1:12" s="342" customFormat="1" ht="4.5" customHeight="1">
      <c r="A732" s="14"/>
      <c r="B732" s="191"/>
      <c r="C732" s="70"/>
      <c r="D732" s="53"/>
      <c r="E732" s="278"/>
      <c r="F732" s="600"/>
      <c r="G732" s="383"/>
      <c r="H732" s="384"/>
      <c r="I732" s="566"/>
      <c r="J732" s="460"/>
      <c r="K732" s="420"/>
      <c r="L732" s="219"/>
    </row>
    <row r="733" spans="1:12" s="342" customFormat="1" ht="25.5">
      <c r="A733" s="14"/>
      <c r="B733" s="197" t="s">
        <v>1120</v>
      </c>
      <c r="C733" s="104" t="s">
        <v>1121</v>
      </c>
      <c r="D733" s="107" t="s">
        <v>70</v>
      </c>
      <c r="E733" s="281">
        <v>1</v>
      </c>
      <c r="F733" s="691"/>
      <c r="G733" s="692"/>
      <c r="H733" s="402"/>
      <c r="I733" s="693"/>
      <c r="J733" s="694"/>
      <c r="K733" s="428"/>
      <c r="L733" s="14"/>
    </row>
    <row r="734" spans="1:12" s="342" customFormat="1" ht="4.5" customHeight="1">
      <c r="A734" s="14"/>
      <c r="B734" s="191"/>
      <c r="C734" s="70"/>
      <c r="D734" s="53"/>
      <c r="E734" s="278"/>
      <c r="F734" s="600"/>
      <c r="G734" s="383"/>
      <c r="H734" s="384"/>
      <c r="I734" s="566"/>
      <c r="J734" s="460"/>
      <c r="K734" s="420"/>
      <c r="L734" s="219"/>
    </row>
    <row r="735" spans="1:12" s="342" customFormat="1">
      <c r="A735" s="14"/>
      <c r="B735" s="197" t="s">
        <v>1122</v>
      </c>
      <c r="C735" s="104" t="s">
        <v>1123</v>
      </c>
      <c r="D735" s="107" t="s">
        <v>70</v>
      </c>
      <c r="E735" s="281">
        <v>1</v>
      </c>
      <c r="F735" s="691"/>
      <c r="G735" s="692"/>
      <c r="H735" s="402"/>
      <c r="I735" s="693"/>
      <c r="J735" s="694"/>
      <c r="K735" s="428"/>
      <c r="L735" s="14"/>
    </row>
    <row r="736" spans="1:12" s="342" customFormat="1" ht="4.5" customHeight="1">
      <c r="A736" s="14"/>
      <c r="B736" s="191"/>
      <c r="C736" s="70"/>
      <c r="D736" s="53"/>
      <c r="E736" s="278"/>
      <c r="F736" s="600"/>
      <c r="G736" s="383"/>
      <c r="H736" s="384"/>
      <c r="I736" s="566"/>
      <c r="J736" s="460"/>
      <c r="K736" s="420"/>
      <c r="L736" s="219"/>
    </row>
    <row r="737" spans="1:12" s="342" customFormat="1" ht="25.5">
      <c r="A737" s="14"/>
      <c r="B737" s="296" t="s">
        <v>1124</v>
      </c>
      <c r="C737" s="297" t="s">
        <v>1694</v>
      </c>
      <c r="D737" s="298"/>
      <c r="E737" s="300"/>
      <c r="F737" s="611"/>
      <c r="G737" s="405"/>
      <c r="H737" s="406"/>
      <c r="I737" s="561"/>
      <c r="J737" s="470"/>
      <c r="K737" s="430"/>
      <c r="L737" s="14"/>
    </row>
    <row r="738" spans="1:12" s="342" customFormat="1" ht="4.5" customHeight="1">
      <c r="A738" s="14"/>
      <c r="B738" s="191"/>
      <c r="C738" s="70"/>
      <c r="D738" s="53"/>
      <c r="E738" s="278"/>
      <c r="F738" s="600"/>
      <c r="G738" s="383"/>
      <c r="H738" s="384"/>
      <c r="I738" s="566"/>
      <c r="J738" s="460"/>
      <c r="K738" s="420"/>
      <c r="L738" s="219"/>
    </row>
    <row r="739" spans="1:12" s="342" customFormat="1" ht="89.25">
      <c r="A739" s="14"/>
      <c r="B739" s="200" t="s">
        <v>1125</v>
      </c>
      <c r="C739" s="138" t="s">
        <v>1126</v>
      </c>
      <c r="D739" s="123" t="s">
        <v>1127</v>
      </c>
      <c r="E739" s="139">
        <v>4</v>
      </c>
      <c r="F739" s="559"/>
      <c r="G739" s="458"/>
      <c r="H739" s="471"/>
      <c r="I739" s="573"/>
      <c r="J739" s="472"/>
      <c r="K739" s="473"/>
      <c r="L739" s="14"/>
    </row>
    <row r="740" spans="1:12" s="342" customFormat="1" ht="3" customHeight="1">
      <c r="A740" s="14"/>
      <c r="B740" s="191"/>
      <c r="C740" s="70"/>
      <c r="D740" s="53"/>
      <c r="E740" s="278"/>
      <c r="F740" s="600"/>
      <c r="G740" s="383"/>
      <c r="H740" s="384"/>
      <c r="I740" s="566"/>
      <c r="J740" s="460"/>
      <c r="K740" s="420"/>
      <c r="L740" s="219"/>
    </row>
    <row r="741" spans="1:12" s="342" customFormat="1" ht="63.75">
      <c r="A741" s="14"/>
      <c r="B741" s="200" t="s">
        <v>1128</v>
      </c>
      <c r="C741" s="138" t="s">
        <v>1129</v>
      </c>
      <c r="D741" s="286" t="s">
        <v>933</v>
      </c>
      <c r="E741" s="139">
        <f>4*105</f>
        <v>420</v>
      </c>
      <c r="F741" s="559"/>
      <c r="G741" s="458"/>
      <c r="H741" s="471"/>
      <c r="I741" s="573"/>
      <c r="J741" s="472"/>
      <c r="K741" s="473"/>
      <c r="L741" s="14"/>
    </row>
    <row r="742" spans="1:12" s="342" customFormat="1" ht="3" customHeight="1">
      <c r="A742" s="14"/>
      <c r="B742" s="193"/>
      <c r="C742" s="72"/>
      <c r="D742" s="86"/>
      <c r="E742" s="86"/>
      <c r="F742" s="600"/>
      <c r="G742" s="383"/>
      <c r="H742" s="384"/>
      <c r="I742" s="566"/>
      <c r="J742" s="460"/>
      <c r="K742" s="420"/>
      <c r="L742" s="14"/>
    </row>
    <row r="743" spans="1:12" s="342" customFormat="1" ht="22.5" customHeight="1">
      <c r="A743" s="14"/>
      <c r="B743" s="201" t="s">
        <v>1130</v>
      </c>
      <c r="C743" s="145" t="s">
        <v>1131</v>
      </c>
      <c r="D743" s="127" t="s">
        <v>1038</v>
      </c>
      <c r="E743" s="280">
        <v>8</v>
      </c>
      <c r="F743" s="303"/>
      <c r="G743" s="303"/>
      <c r="H743" s="506"/>
      <c r="I743" s="575"/>
      <c r="J743" s="478"/>
      <c r="K743" s="426"/>
      <c r="L743" s="14"/>
    </row>
    <row r="744" spans="1:12" s="342" customFormat="1" ht="4.5" customHeight="1">
      <c r="A744" s="14"/>
      <c r="B744" s="191"/>
      <c r="C744" s="867"/>
      <c r="D744" s="53"/>
      <c r="E744" s="278"/>
      <c r="F744" s="54"/>
      <c r="G744" s="54"/>
      <c r="H744" s="55"/>
      <c r="I744" s="566"/>
      <c r="J744" s="460"/>
      <c r="K744" s="420"/>
      <c r="L744" s="219"/>
    </row>
    <row r="745" spans="1:12" s="342" customFormat="1" ht="25.5">
      <c r="A745" s="14"/>
      <c r="B745" s="201" t="s">
        <v>1132</v>
      </c>
      <c r="C745" s="145" t="s">
        <v>1133</v>
      </c>
      <c r="D745" s="127" t="s">
        <v>1038</v>
      </c>
      <c r="E745" s="280">
        <v>8</v>
      </c>
      <c r="F745" s="303"/>
      <c r="G745" s="303"/>
      <c r="H745" s="506"/>
      <c r="I745" s="575"/>
      <c r="J745" s="478"/>
      <c r="K745" s="426"/>
      <c r="L745" s="14"/>
    </row>
    <row r="746" spans="1:12" s="342" customFormat="1" ht="4.5" customHeight="1">
      <c r="A746" s="14"/>
      <c r="B746" s="191"/>
      <c r="C746" s="867"/>
      <c r="D746" s="53"/>
      <c r="E746" s="278"/>
      <c r="F746" s="54"/>
      <c r="G746" s="54"/>
      <c r="H746" s="55"/>
      <c r="I746" s="566"/>
      <c r="J746" s="460"/>
      <c r="K746" s="420"/>
      <c r="L746" s="219"/>
    </row>
    <row r="747" spans="1:12" s="342" customFormat="1">
      <c r="A747" s="14"/>
      <c r="B747" s="201" t="s">
        <v>1134</v>
      </c>
      <c r="C747" s="145" t="s">
        <v>939</v>
      </c>
      <c r="D747" s="127" t="s">
        <v>1038</v>
      </c>
      <c r="E747" s="280">
        <v>4</v>
      </c>
      <c r="F747" s="303"/>
      <c r="G747" s="303"/>
      <c r="H747" s="506"/>
      <c r="I747" s="575"/>
      <c r="J747" s="479"/>
      <c r="K747" s="426"/>
      <c r="L747" s="14"/>
    </row>
    <row r="748" spans="1:12" s="342" customFormat="1" ht="4.5" customHeight="1">
      <c r="A748" s="14"/>
      <c r="B748" s="191"/>
      <c r="C748" s="867"/>
      <c r="D748" s="53"/>
      <c r="E748" s="278"/>
      <c r="F748" s="54"/>
      <c r="G748" s="54"/>
      <c r="H748" s="55"/>
      <c r="I748" s="566"/>
      <c r="J748" s="460"/>
      <c r="K748" s="420"/>
      <c r="L748" s="219"/>
    </row>
    <row r="749" spans="1:12" s="342" customFormat="1">
      <c r="A749" s="14"/>
      <c r="B749" s="201" t="s">
        <v>1135</v>
      </c>
      <c r="C749" s="145" t="s">
        <v>941</v>
      </c>
      <c r="D749" s="127" t="s">
        <v>1038</v>
      </c>
      <c r="E749" s="280">
        <v>4</v>
      </c>
      <c r="F749" s="303"/>
      <c r="G749" s="303"/>
      <c r="H749" s="506"/>
      <c r="I749" s="575"/>
      <c r="J749" s="479"/>
      <c r="K749" s="426"/>
      <c r="L749" s="14"/>
    </row>
    <row r="750" spans="1:12" s="342" customFormat="1" ht="4.5" customHeight="1">
      <c r="A750" s="14"/>
      <c r="B750" s="191"/>
      <c r="C750" s="867"/>
      <c r="D750" s="53"/>
      <c r="E750" s="278"/>
      <c r="F750" s="54"/>
      <c r="G750" s="54"/>
      <c r="H750" s="55"/>
      <c r="I750" s="566"/>
      <c r="J750" s="460"/>
      <c r="K750" s="420"/>
      <c r="L750" s="219"/>
    </row>
    <row r="751" spans="1:12" s="342" customFormat="1" ht="25.5">
      <c r="A751" s="14"/>
      <c r="B751" s="201" t="s">
        <v>1136</v>
      </c>
      <c r="C751" s="145" t="s">
        <v>1137</v>
      </c>
      <c r="D751" s="127" t="s">
        <v>31</v>
      </c>
      <c r="E751" s="280">
        <v>12</v>
      </c>
      <c r="F751" s="303"/>
      <c r="G751" s="303"/>
      <c r="H751" s="506"/>
      <c r="I751" s="575"/>
      <c r="J751" s="479"/>
      <c r="K751" s="426"/>
      <c r="L751" s="14"/>
    </row>
    <row r="752" spans="1:12" s="342" customFormat="1" ht="4.5" customHeight="1">
      <c r="A752" s="14"/>
      <c r="B752" s="191"/>
      <c r="C752" s="867"/>
      <c r="D752" s="53"/>
      <c r="E752" s="278"/>
      <c r="F752" s="54"/>
      <c r="G752" s="54"/>
      <c r="H752" s="55"/>
      <c r="I752" s="566"/>
      <c r="J752" s="460"/>
      <c r="K752" s="420"/>
      <c r="L752" s="219"/>
    </row>
    <row r="753" spans="1:12" s="342" customFormat="1" ht="25.5">
      <c r="A753" s="14"/>
      <c r="B753" s="201" t="s">
        <v>1138</v>
      </c>
      <c r="C753" s="145" t="s">
        <v>1139</v>
      </c>
      <c r="D753" s="127" t="s">
        <v>31</v>
      </c>
      <c r="E753" s="280">
        <v>12</v>
      </c>
      <c r="F753" s="303"/>
      <c r="G753" s="303"/>
      <c r="H753" s="506"/>
      <c r="I753" s="575"/>
      <c r="J753" s="479"/>
      <c r="K753" s="426"/>
      <c r="L753" s="14"/>
    </row>
    <row r="754" spans="1:12" s="342" customFormat="1" ht="4.5" customHeight="1">
      <c r="A754" s="14"/>
      <c r="B754" s="191"/>
      <c r="C754" s="867"/>
      <c r="D754" s="53"/>
      <c r="E754" s="278"/>
      <c r="F754" s="54"/>
      <c r="G754" s="54"/>
      <c r="H754" s="55"/>
      <c r="I754" s="566"/>
      <c r="J754" s="460"/>
      <c r="K754" s="420"/>
      <c r="L754" s="219"/>
    </row>
    <row r="755" spans="1:12" s="342" customFormat="1" ht="25.5">
      <c r="A755" s="14"/>
      <c r="B755" s="201" t="s">
        <v>1140</v>
      </c>
      <c r="C755" s="124" t="s">
        <v>949</v>
      </c>
      <c r="D755" s="127" t="s">
        <v>31</v>
      </c>
      <c r="E755" s="280">
        <v>4</v>
      </c>
      <c r="F755" s="505"/>
      <c r="G755" s="128"/>
      <c r="H755" s="506"/>
      <c r="I755" s="575"/>
      <c r="J755" s="479"/>
      <c r="K755" s="426"/>
      <c r="L755" s="14"/>
    </row>
    <row r="756" spans="1:12" s="342" customFormat="1" ht="4.5" customHeight="1">
      <c r="A756" s="14"/>
      <c r="B756" s="191"/>
      <c r="C756" s="867"/>
      <c r="D756" s="53"/>
      <c r="E756" s="278"/>
      <c r="F756" s="54"/>
      <c r="G756" s="54"/>
      <c r="H756" s="55"/>
      <c r="I756" s="566"/>
      <c r="J756" s="460"/>
      <c r="K756" s="420"/>
      <c r="L756" s="219"/>
    </row>
    <row r="757" spans="1:12" s="342" customFormat="1" ht="51">
      <c r="A757" s="14"/>
      <c r="B757" s="201" t="s">
        <v>1141</v>
      </c>
      <c r="C757" s="145" t="s">
        <v>1680</v>
      </c>
      <c r="D757" s="127" t="s">
        <v>70</v>
      </c>
      <c r="E757" s="280">
        <v>1</v>
      </c>
      <c r="F757" s="505"/>
      <c r="G757" s="303"/>
      <c r="H757" s="506"/>
      <c r="I757" s="575"/>
      <c r="J757" s="478"/>
      <c r="K757" s="426"/>
      <c r="L757" s="14"/>
    </row>
    <row r="758" spans="1:12" s="342" customFormat="1" ht="4.5" customHeight="1">
      <c r="A758" s="14"/>
      <c r="B758" s="191"/>
      <c r="C758" s="867"/>
      <c r="D758" s="53"/>
      <c r="E758" s="278"/>
      <c r="F758" s="54"/>
      <c r="G758" s="54"/>
      <c r="H758" s="55"/>
      <c r="I758" s="566"/>
      <c r="J758" s="460"/>
      <c r="K758" s="420"/>
      <c r="L758" s="219"/>
    </row>
    <row r="759" spans="1:12" s="342" customFormat="1" ht="51">
      <c r="A759" s="14"/>
      <c r="B759" s="201" t="s">
        <v>1142</v>
      </c>
      <c r="C759" s="145" t="s">
        <v>1143</v>
      </c>
      <c r="D759" s="127" t="s">
        <v>70</v>
      </c>
      <c r="E759" s="280">
        <v>1</v>
      </c>
      <c r="F759" s="505"/>
      <c r="G759" s="303"/>
      <c r="H759" s="506"/>
      <c r="I759" s="575"/>
      <c r="J759" s="478"/>
      <c r="K759" s="426"/>
      <c r="L759" s="14"/>
    </row>
    <row r="760" spans="1:12" s="342" customFormat="1" ht="4.5" customHeight="1">
      <c r="A760" s="14"/>
      <c r="B760" s="191"/>
      <c r="C760" s="70"/>
      <c r="D760" s="53"/>
      <c r="E760" s="278"/>
      <c r="F760" s="600"/>
      <c r="G760" s="383"/>
      <c r="H760" s="384"/>
      <c r="I760" s="566"/>
      <c r="J760" s="460"/>
      <c r="K760" s="420"/>
      <c r="L760" s="219"/>
    </row>
    <row r="761" spans="1:12" s="342" customFormat="1" ht="89.25">
      <c r="A761" s="14"/>
      <c r="B761" s="200" t="s">
        <v>1144</v>
      </c>
      <c r="C761" s="138" t="s">
        <v>1145</v>
      </c>
      <c r="D761" s="123" t="s">
        <v>1127</v>
      </c>
      <c r="E761" s="139">
        <v>4</v>
      </c>
      <c r="F761" s="559"/>
      <c r="G761" s="458"/>
      <c r="H761" s="471"/>
      <c r="I761" s="573"/>
      <c r="J761" s="472"/>
      <c r="K761" s="473"/>
      <c r="L761" s="14"/>
    </row>
    <row r="762" spans="1:12" s="342" customFormat="1" ht="3" customHeight="1">
      <c r="A762" s="14"/>
      <c r="B762" s="191"/>
      <c r="C762" s="70"/>
      <c r="D762" s="53"/>
      <c r="E762" s="278"/>
      <c r="F762" s="600"/>
      <c r="G762" s="383"/>
      <c r="H762" s="384"/>
      <c r="I762" s="566"/>
      <c r="J762" s="460"/>
      <c r="K762" s="420"/>
      <c r="L762" s="219"/>
    </row>
    <row r="763" spans="1:12" s="342" customFormat="1" ht="71.25" customHeight="1">
      <c r="A763" s="14"/>
      <c r="B763" s="200" t="s">
        <v>1146</v>
      </c>
      <c r="C763" s="138" t="s">
        <v>1147</v>
      </c>
      <c r="D763" s="123" t="s">
        <v>933</v>
      </c>
      <c r="E763" s="139">
        <f>4*28</f>
        <v>112</v>
      </c>
      <c r="F763" s="559"/>
      <c r="G763" s="458"/>
      <c r="H763" s="471"/>
      <c r="I763" s="573"/>
      <c r="J763" s="472"/>
      <c r="K763" s="473"/>
      <c r="L763" s="14"/>
    </row>
    <row r="764" spans="1:12" s="342" customFormat="1" ht="3" customHeight="1">
      <c r="A764" s="14"/>
      <c r="B764" s="191"/>
      <c r="C764" s="70"/>
      <c r="D764" s="53"/>
      <c r="E764" s="278"/>
      <c r="F764" s="600"/>
      <c r="G764" s="383"/>
      <c r="H764" s="384"/>
      <c r="I764" s="566"/>
      <c r="J764" s="460"/>
      <c r="K764" s="420"/>
      <c r="L764" s="219"/>
    </row>
    <row r="765" spans="1:12" s="342" customFormat="1">
      <c r="A765" s="14"/>
      <c r="B765" s="201" t="s">
        <v>1148</v>
      </c>
      <c r="C765" s="145" t="s">
        <v>1149</v>
      </c>
      <c r="D765" s="127" t="s">
        <v>31</v>
      </c>
      <c r="E765" s="280">
        <v>4</v>
      </c>
      <c r="F765" s="303"/>
      <c r="G765" s="303"/>
      <c r="H765" s="506"/>
      <c r="I765" s="575"/>
      <c r="J765" s="478"/>
      <c r="K765" s="426"/>
      <c r="L765" s="14"/>
    </row>
    <row r="766" spans="1:12" s="342" customFormat="1" ht="4.5" customHeight="1">
      <c r="A766" s="14"/>
      <c r="B766" s="191"/>
      <c r="C766" s="867"/>
      <c r="D766" s="53"/>
      <c r="E766" s="278"/>
      <c r="F766" s="54"/>
      <c r="G766" s="54"/>
      <c r="H766" s="55"/>
      <c r="I766" s="566"/>
      <c r="J766" s="460"/>
      <c r="K766" s="420"/>
      <c r="L766" s="219"/>
    </row>
    <row r="767" spans="1:12" s="342" customFormat="1">
      <c r="A767" s="14"/>
      <c r="B767" s="201" t="s">
        <v>1150</v>
      </c>
      <c r="C767" s="145" t="s">
        <v>939</v>
      </c>
      <c r="D767" s="127" t="s">
        <v>31</v>
      </c>
      <c r="E767" s="280">
        <v>4</v>
      </c>
      <c r="F767" s="303"/>
      <c r="G767" s="303"/>
      <c r="H767" s="506"/>
      <c r="I767" s="575"/>
      <c r="J767" s="479"/>
      <c r="K767" s="426"/>
      <c r="L767" s="14"/>
    </row>
    <row r="768" spans="1:12" s="342" customFormat="1" ht="4.5" customHeight="1">
      <c r="A768" s="14"/>
      <c r="B768" s="191"/>
      <c r="C768" s="867"/>
      <c r="D768" s="53"/>
      <c r="E768" s="278"/>
      <c r="F768" s="54"/>
      <c r="G768" s="54"/>
      <c r="H768" s="55"/>
      <c r="I768" s="566"/>
      <c r="J768" s="460"/>
      <c r="K768" s="420"/>
      <c r="L768" s="219"/>
    </row>
    <row r="769" spans="2:12">
      <c r="B769" s="201" t="s">
        <v>1151</v>
      </c>
      <c r="C769" s="145" t="s">
        <v>941</v>
      </c>
      <c r="D769" s="127" t="s">
        <v>31</v>
      </c>
      <c r="E769" s="280">
        <v>4</v>
      </c>
      <c r="F769" s="303"/>
      <c r="G769" s="303"/>
      <c r="H769" s="506"/>
      <c r="I769" s="575"/>
      <c r="J769" s="479"/>
      <c r="K769" s="426"/>
      <c r="L769" s="14"/>
    </row>
    <row r="770" spans="2:12" ht="4.5" customHeight="1">
      <c r="B770" s="191"/>
      <c r="C770" s="867"/>
      <c r="D770" s="53"/>
      <c r="E770" s="278"/>
      <c r="F770" s="54"/>
      <c r="G770" s="54"/>
      <c r="H770" s="55"/>
      <c r="I770" s="566"/>
      <c r="J770" s="460"/>
      <c r="K770" s="420"/>
      <c r="L770" s="219"/>
    </row>
    <row r="771" spans="2:12">
      <c r="B771" s="201" t="s">
        <v>1152</v>
      </c>
      <c r="C771" s="145" t="s">
        <v>1153</v>
      </c>
      <c r="D771" s="127" t="s">
        <v>31</v>
      </c>
      <c r="E771" s="280">
        <v>4</v>
      </c>
      <c r="F771" s="303"/>
      <c r="G771" s="303"/>
      <c r="H771" s="506"/>
      <c r="I771" s="575"/>
      <c r="J771" s="479"/>
      <c r="K771" s="426"/>
      <c r="L771" s="14"/>
    </row>
    <row r="772" spans="2:12" ht="4.5" customHeight="1">
      <c r="B772" s="191"/>
      <c r="C772" s="867"/>
      <c r="D772" s="53"/>
      <c r="E772" s="278"/>
      <c r="F772" s="54"/>
      <c r="G772" s="54"/>
      <c r="H772" s="55"/>
      <c r="I772" s="566"/>
      <c r="J772" s="460"/>
      <c r="K772" s="420"/>
      <c r="L772" s="219"/>
    </row>
    <row r="773" spans="2:12">
      <c r="B773" s="201" t="s">
        <v>1154</v>
      </c>
      <c r="C773" s="145" t="s">
        <v>1155</v>
      </c>
      <c r="D773" s="127" t="s">
        <v>31</v>
      </c>
      <c r="E773" s="280">
        <v>4</v>
      </c>
      <c r="F773" s="303"/>
      <c r="G773" s="303"/>
      <c r="H773" s="506"/>
      <c r="I773" s="575"/>
      <c r="J773" s="479"/>
      <c r="K773" s="426"/>
      <c r="L773" s="14"/>
    </row>
    <row r="774" spans="2:12" ht="4.5" customHeight="1">
      <c r="B774" s="191"/>
      <c r="C774" s="867"/>
      <c r="D774" s="53"/>
      <c r="E774" s="278"/>
      <c r="F774" s="54"/>
      <c r="G774" s="54"/>
      <c r="H774" s="55"/>
      <c r="I774" s="566"/>
      <c r="J774" s="460"/>
      <c r="K774" s="420"/>
      <c r="L774" s="219"/>
    </row>
    <row r="775" spans="2:12" ht="25.5">
      <c r="B775" s="201" t="s">
        <v>1156</v>
      </c>
      <c r="C775" s="124" t="s">
        <v>1157</v>
      </c>
      <c r="D775" s="127" t="s">
        <v>31</v>
      </c>
      <c r="E775" s="280">
        <v>4</v>
      </c>
      <c r="F775" s="303"/>
      <c r="G775" s="128"/>
      <c r="H775" s="506"/>
      <c r="I775" s="575"/>
      <c r="J775" s="479"/>
      <c r="K775" s="426"/>
      <c r="L775" s="14"/>
    </row>
    <row r="776" spans="2:12" ht="4.5" customHeight="1">
      <c r="B776" s="191"/>
      <c r="C776" s="867"/>
      <c r="D776" s="53"/>
      <c r="E776" s="278"/>
      <c r="F776" s="54"/>
      <c r="G776" s="54"/>
      <c r="H776" s="55"/>
      <c r="I776" s="566"/>
      <c r="J776" s="460"/>
      <c r="K776" s="420"/>
      <c r="L776" s="219"/>
    </row>
    <row r="777" spans="2:12" ht="51">
      <c r="B777" s="201" t="s">
        <v>1158</v>
      </c>
      <c r="C777" s="145" t="s">
        <v>1681</v>
      </c>
      <c r="D777" s="127" t="s">
        <v>70</v>
      </c>
      <c r="E777" s="280">
        <v>1</v>
      </c>
      <c r="F777" s="303"/>
      <c r="G777" s="303"/>
      <c r="H777" s="506"/>
      <c r="I777" s="575"/>
      <c r="J777" s="478"/>
      <c r="K777" s="426"/>
      <c r="L777" s="14"/>
    </row>
    <row r="778" spans="2:12" ht="4.5" customHeight="1">
      <c r="B778" s="191"/>
      <c r="C778" s="867"/>
      <c r="D778" s="53"/>
      <c r="E778" s="278"/>
      <c r="F778" s="54"/>
      <c r="G778" s="54"/>
      <c r="H778" s="55"/>
      <c r="I778" s="566"/>
      <c r="J778" s="460"/>
      <c r="K778" s="420"/>
      <c r="L778" s="219"/>
    </row>
    <row r="779" spans="2:12" ht="38.25">
      <c r="B779" s="201" t="s">
        <v>1159</v>
      </c>
      <c r="C779" s="145" t="s">
        <v>1160</v>
      </c>
      <c r="D779" s="127" t="s">
        <v>70</v>
      </c>
      <c r="E779" s="280">
        <v>1</v>
      </c>
      <c r="F779" s="303"/>
      <c r="G779" s="303"/>
      <c r="H779" s="506"/>
      <c r="I779" s="575"/>
      <c r="J779" s="478"/>
      <c r="K779" s="426"/>
      <c r="L779" s="14"/>
    </row>
    <row r="780" spans="2:12" ht="4.5" customHeight="1">
      <c r="B780" s="191"/>
      <c r="C780" s="70"/>
      <c r="D780" s="53"/>
      <c r="E780" s="278"/>
      <c r="F780" s="600"/>
      <c r="G780" s="383"/>
      <c r="H780" s="384"/>
      <c r="I780" s="566"/>
      <c r="J780" s="460"/>
      <c r="K780" s="420"/>
      <c r="L780" s="219"/>
    </row>
    <row r="781" spans="2:12" ht="21" customHeight="1">
      <c r="B781" s="200" t="s">
        <v>1161</v>
      </c>
      <c r="C781" s="121" t="s">
        <v>1682</v>
      </c>
      <c r="D781" s="123" t="s">
        <v>70</v>
      </c>
      <c r="E781" s="139">
        <v>1</v>
      </c>
      <c r="F781" s="559"/>
      <c r="G781" s="458"/>
      <c r="H781" s="471"/>
      <c r="I781" s="573"/>
      <c r="J781" s="472"/>
      <c r="K781" s="473"/>
      <c r="L781" s="14"/>
    </row>
    <row r="782" spans="2:12" ht="4.5" customHeight="1">
      <c r="B782" s="191"/>
      <c r="C782" s="70"/>
      <c r="D782" s="53"/>
      <c r="E782" s="278"/>
      <c r="F782" s="600"/>
      <c r="G782" s="383"/>
      <c r="H782" s="384"/>
      <c r="I782" s="566"/>
      <c r="J782" s="460"/>
      <c r="K782" s="420"/>
      <c r="L782" s="219"/>
    </row>
    <row r="783" spans="2:12" ht="17.25" customHeight="1">
      <c r="B783" s="200" t="s">
        <v>1162</v>
      </c>
      <c r="C783" s="121" t="s">
        <v>1163</v>
      </c>
      <c r="D783" s="123" t="s">
        <v>31</v>
      </c>
      <c r="E783" s="139">
        <v>1</v>
      </c>
      <c r="F783" s="559"/>
      <c r="G783" s="458"/>
      <c r="H783" s="471"/>
      <c r="I783" s="573"/>
      <c r="J783" s="472"/>
      <c r="K783" s="473"/>
      <c r="L783" s="14"/>
    </row>
    <row r="784" spans="2:12" ht="4.5" customHeight="1">
      <c r="B784" s="191"/>
      <c r="C784" s="70"/>
      <c r="D784" s="53"/>
      <c r="E784" s="278"/>
      <c r="F784" s="600"/>
      <c r="G784" s="383"/>
      <c r="H784" s="384"/>
      <c r="I784" s="566"/>
      <c r="J784" s="460"/>
      <c r="K784" s="420"/>
      <c r="L784" s="219"/>
    </row>
    <row r="785" spans="1:32" s="342" customFormat="1">
      <c r="A785" s="14"/>
      <c r="B785" s="317" t="s">
        <v>1164</v>
      </c>
      <c r="C785" s="318" t="s">
        <v>1165</v>
      </c>
      <c r="D785" s="321" t="s">
        <v>70</v>
      </c>
      <c r="E785" s="321">
        <v>1</v>
      </c>
      <c r="F785" s="607"/>
      <c r="G785" s="399"/>
      <c r="H785" s="400"/>
      <c r="I785" s="571"/>
      <c r="J785" s="468"/>
      <c r="K785" s="427"/>
      <c r="L785" s="14"/>
    </row>
    <row r="786" spans="1:32" s="342" customFormat="1" ht="4.5" customHeight="1">
      <c r="A786" s="14"/>
      <c r="B786" s="191"/>
      <c r="C786" s="50"/>
      <c r="D786" s="53"/>
      <c r="E786" s="278"/>
      <c r="F786" s="600"/>
      <c r="G786" s="383"/>
      <c r="H786" s="384"/>
      <c r="I786" s="566"/>
      <c r="J786" s="460"/>
      <c r="K786" s="420"/>
      <c r="L786" s="219"/>
    </row>
    <row r="787" spans="1:32" s="342" customFormat="1">
      <c r="A787" s="14"/>
      <c r="B787" s="317" t="s">
        <v>1166</v>
      </c>
      <c r="C787" s="318" t="s">
        <v>1167</v>
      </c>
      <c r="D787" s="321" t="s">
        <v>70</v>
      </c>
      <c r="E787" s="321">
        <v>1</v>
      </c>
      <c r="F787" s="607"/>
      <c r="G787" s="399"/>
      <c r="H787" s="400"/>
      <c r="I787" s="571"/>
      <c r="J787" s="468"/>
      <c r="K787" s="427"/>
      <c r="L787" s="14"/>
    </row>
    <row r="788" spans="1:32" s="17" customFormat="1" ht="6.75" customHeight="1">
      <c r="B788" s="198"/>
      <c r="C788" s="71"/>
      <c r="D788" s="265"/>
      <c r="E788" s="86"/>
      <c r="F788" s="585"/>
      <c r="G788" s="439"/>
      <c r="H788" s="439"/>
      <c r="I788" s="585"/>
      <c r="J788" s="439"/>
      <c r="K788" s="440"/>
    </row>
    <row r="789" spans="1:32" s="17" customFormat="1" ht="57.75" customHeight="1">
      <c r="A789" s="1003"/>
      <c r="B789" s="1013" t="s">
        <v>1168</v>
      </c>
      <c r="C789" s="1018" t="s">
        <v>1169</v>
      </c>
      <c r="D789" s="1019" t="s">
        <v>738</v>
      </c>
      <c r="E789" s="1019">
        <v>1</v>
      </c>
      <c r="F789" s="1020"/>
      <c r="G789" s="1021"/>
      <c r="H789" s="1022"/>
      <c r="I789" s="1023"/>
      <c r="J789" s="1024"/>
      <c r="K789" s="1025"/>
      <c r="L789" s="1003"/>
      <c r="M789" s="342"/>
      <c r="N789" s="342"/>
      <c r="O789" s="342"/>
      <c r="P789" s="342"/>
      <c r="Q789" s="342"/>
      <c r="R789" s="342"/>
      <c r="S789" s="342"/>
      <c r="T789" s="342"/>
      <c r="U789" s="342"/>
      <c r="V789" s="342"/>
      <c r="W789" s="342"/>
      <c r="X789" s="342"/>
      <c r="Y789" s="342"/>
      <c r="Z789" s="342"/>
      <c r="AA789" s="342"/>
      <c r="AB789" s="342"/>
      <c r="AC789" s="342"/>
      <c r="AD789" s="342"/>
      <c r="AE789" s="342"/>
      <c r="AF789" s="342"/>
    </row>
    <row r="790" spans="1:32" s="17" customFormat="1" ht="9" customHeight="1">
      <c r="B790" s="199"/>
      <c r="C790" s="96"/>
      <c r="D790" s="220"/>
      <c r="E790" s="97"/>
      <c r="F790" s="592"/>
      <c r="G790" s="501"/>
      <c r="H790" s="501"/>
      <c r="I790" s="592"/>
      <c r="J790" s="501"/>
      <c r="K790" s="502"/>
    </row>
    <row r="791" spans="1:32" s="17" customFormat="1" ht="18.75" customHeight="1">
      <c r="B791" s="103" t="s">
        <v>1168</v>
      </c>
      <c r="C791" s="102" t="s">
        <v>1170</v>
      </c>
      <c r="D791" s="94"/>
      <c r="E791" s="93"/>
      <c r="F791" s="586"/>
      <c r="G791" s="493"/>
      <c r="H791" s="493"/>
      <c r="I791" s="586"/>
      <c r="J791" s="493"/>
      <c r="K791" s="494"/>
    </row>
    <row r="792" spans="1:32" s="342" customFormat="1" ht="4.5" customHeight="1">
      <c r="A792" s="14"/>
      <c r="B792" s="191"/>
      <c r="C792" s="70"/>
      <c r="D792" s="53"/>
      <c r="E792" s="278"/>
      <c r="F792" s="600"/>
      <c r="G792" s="383"/>
      <c r="H792" s="384"/>
      <c r="I792" s="566"/>
      <c r="J792" s="460"/>
      <c r="K792" s="420"/>
      <c r="L792" s="219"/>
    </row>
    <row r="793" spans="1:32" s="17" customFormat="1" ht="24.75" customHeight="1">
      <c r="B793" s="101" t="s">
        <v>1171</v>
      </c>
      <c r="C793" s="102" t="s">
        <v>1172</v>
      </c>
      <c r="D793" s="94"/>
      <c r="E793" s="93"/>
      <c r="F793" s="586"/>
      <c r="G793" s="493"/>
      <c r="H793" s="493"/>
      <c r="I793" s="586"/>
      <c r="J793" s="493"/>
      <c r="K793" s="494"/>
    </row>
    <row r="794" spans="1:32" s="17" customFormat="1" ht="38.25">
      <c r="B794" s="205"/>
      <c r="C794" s="1102" t="s">
        <v>1173</v>
      </c>
      <c r="D794" s="92"/>
      <c r="E794" s="91"/>
      <c r="F794" s="587"/>
      <c r="G794" s="495"/>
      <c r="H794" s="495"/>
      <c r="I794" s="587"/>
      <c r="J794" s="495"/>
      <c r="K794" s="496"/>
    </row>
    <row r="795" spans="1:32" s="17" customFormat="1">
      <c r="B795" s="209" t="s">
        <v>1174</v>
      </c>
      <c r="C795" s="56" t="s">
        <v>1175</v>
      </c>
      <c r="D795" s="58" t="s">
        <v>70</v>
      </c>
      <c r="E795" s="363">
        <v>1</v>
      </c>
      <c r="F795" s="588"/>
      <c r="G795" s="436"/>
      <c r="H795" s="436"/>
      <c r="I795" s="588"/>
      <c r="J795" s="436"/>
      <c r="K795" s="437"/>
    </row>
    <row r="796" spans="1:32" s="17" customFormat="1" ht="3" customHeight="1">
      <c r="B796" s="198"/>
      <c r="C796" s="71"/>
      <c r="D796" s="265"/>
      <c r="E796" s="86"/>
      <c r="F796" s="585"/>
      <c r="G796" s="439"/>
      <c r="H796" s="439"/>
      <c r="I796" s="585"/>
      <c r="J796" s="439"/>
      <c r="K796" s="440"/>
    </row>
    <row r="797" spans="1:32" s="17" customFormat="1">
      <c r="B797" s="209" t="s">
        <v>1176</v>
      </c>
      <c r="C797" s="56" t="s">
        <v>1177</v>
      </c>
      <c r="D797" s="58" t="s">
        <v>70</v>
      </c>
      <c r="E797" s="363">
        <v>1</v>
      </c>
      <c r="F797" s="588"/>
      <c r="G797" s="436"/>
      <c r="H797" s="436"/>
      <c r="I797" s="588"/>
      <c r="J797" s="436"/>
      <c r="K797" s="437"/>
    </row>
    <row r="798" spans="1:32" s="17" customFormat="1" ht="3" customHeight="1">
      <c r="B798" s="198"/>
      <c r="C798" s="71"/>
      <c r="D798" s="265"/>
      <c r="E798" s="86"/>
      <c r="F798" s="585"/>
      <c r="G798" s="439"/>
      <c r="H798" s="439"/>
      <c r="I798" s="585"/>
      <c r="J798" s="439"/>
      <c r="K798" s="440"/>
    </row>
    <row r="799" spans="1:32" s="17" customFormat="1">
      <c r="B799" s="209" t="s">
        <v>1178</v>
      </c>
      <c r="C799" s="56" t="s">
        <v>1179</v>
      </c>
      <c r="D799" s="58" t="s">
        <v>70</v>
      </c>
      <c r="E799" s="363">
        <v>1</v>
      </c>
      <c r="F799" s="588"/>
      <c r="G799" s="436"/>
      <c r="H799" s="436"/>
      <c r="I799" s="588"/>
      <c r="J799" s="436"/>
      <c r="K799" s="437"/>
    </row>
    <row r="800" spans="1:32" s="17" customFormat="1" ht="3" customHeight="1">
      <c r="B800" s="198"/>
      <c r="C800" s="71"/>
      <c r="D800" s="265"/>
      <c r="E800" s="86"/>
      <c r="F800" s="585"/>
      <c r="G800" s="439"/>
      <c r="H800" s="439"/>
      <c r="I800" s="585"/>
      <c r="J800" s="439"/>
      <c r="K800" s="440"/>
    </row>
    <row r="801" spans="2:11" s="17" customFormat="1">
      <c r="B801" s="209" t="s">
        <v>1180</v>
      </c>
      <c r="C801" s="56" t="s">
        <v>1181</v>
      </c>
      <c r="D801" s="58" t="s">
        <v>70</v>
      </c>
      <c r="E801" s="363">
        <v>1</v>
      </c>
      <c r="F801" s="588"/>
      <c r="G801" s="436"/>
      <c r="H801" s="436"/>
      <c r="I801" s="588"/>
      <c r="J801" s="436"/>
      <c r="K801" s="437"/>
    </row>
    <row r="802" spans="2:11" s="17" customFormat="1" ht="3" customHeight="1">
      <c r="B802" s="198"/>
      <c r="C802" s="71"/>
      <c r="D802" s="265"/>
      <c r="E802" s="86"/>
      <c r="F802" s="585"/>
      <c r="G802" s="439"/>
      <c r="H802" s="439"/>
      <c r="I802" s="585"/>
      <c r="J802" s="439"/>
      <c r="K802" s="440"/>
    </row>
    <row r="803" spans="2:11" s="17" customFormat="1">
      <c r="B803" s="209" t="s">
        <v>1182</v>
      </c>
      <c r="C803" s="56" t="s">
        <v>1183</v>
      </c>
      <c r="D803" s="58" t="s">
        <v>70</v>
      </c>
      <c r="E803" s="363">
        <v>1</v>
      </c>
      <c r="F803" s="588"/>
      <c r="G803" s="436"/>
      <c r="H803" s="436"/>
      <c r="I803" s="588"/>
      <c r="J803" s="436"/>
      <c r="K803" s="437"/>
    </row>
    <row r="804" spans="2:11" s="17" customFormat="1" ht="3" customHeight="1">
      <c r="B804" s="198"/>
      <c r="C804" s="71"/>
      <c r="D804" s="265"/>
      <c r="E804" s="86"/>
      <c r="F804" s="585"/>
      <c r="G804" s="439"/>
      <c r="H804" s="439"/>
      <c r="I804" s="585"/>
      <c r="J804" s="439"/>
      <c r="K804" s="440"/>
    </row>
    <row r="805" spans="2:11" s="17" customFormat="1">
      <c r="B805" s="209" t="s">
        <v>1184</v>
      </c>
      <c r="C805" s="56" t="s">
        <v>1185</v>
      </c>
      <c r="D805" s="58" t="s">
        <v>70</v>
      </c>
      <c r="E805" s="363">
        <v>1</v>
      </c>
      <c r="F805" s="588"/>
      <c r="G805" s="436"/>
      <c r="H805" s="436"/>
      <c r="I805" s="588"/>
      <c r="J805" s="436"/>
      <c r="K805" s="437"/>
    </row>
    <row r="806" spans="2:11" s="17" customFormat="1" ht="3" customHeight="1">
      <c r="B806" s="198"/>
      <c r="C806" s="71"/>
      <c r="D806" s="265"/>
      <c r="E806" s="86"/>
      <c r="F806" s="585"/>
      <c r="G806" s="439"/>
      <c r="H806" s="439"/>
      <c r="I806" s="585"/>
      <c r="J806" s="439"/>
      <c r="K806" s="440"/>
    </row>
    <row r="807" spans="2:11" s="17" customFormat="1">
      <c r="B807" s="209" t="s">
        <v>1186</v>
      </c>
      <c r="C807" s="56" t="s">
        <v>1187</v>
      </c>
      <c r="D807" s="58" t="s">
        <v>70</v>
      </c>
      <c r="E807" s="363">
        <v>1</v>
      </c>
      <c r="F807" s="588"/>
      <c r="G807" s="436"/>
      <c r="H807" s="436"/>
      <c r="I807" s="588"/>
      <c r="J807" s="436"/>
      <c r="K807" s="437"/>
    </row>
    <row r="808" spans="2:11" s="17" customFormat="1" ht="3" customHeight="1">
      <c r="B808" s="198"/>
      <c r="C808" s="71"/>
      <c r="D808" s="265"/>
      <c r="E808" s="86"/>
      <c r="F808" s="585"/>
      <c r="G808" s="439"/>
      <c r="H808" s="439"/>
      <c r="I808" s="585"/>
      <c r="J808" s="439"/>
      <c r="K808" s="440"/>
    </row>
    <row r="809" spans="2:11" s="17" customFormat="1" ht="25.5">
      <c r="B809" s="209" t="s">
        <v>1188</v>
      </c>
      <c r="C809" s="56" t="s">
        <v>1189</v>
      </c>
      <c r="D809" s="58" t="s">
        <v>70</v>
      </c>
      <c r="E809" s="363">
        <v>1</v>
      </c>
      <c r="F809" s="588"/>
      <c r="G809" s="436"/>
      <c r="H809" s="436"/>
      <c r="I809" s="588"/>
      <c r="J809" s="436"/>
      <c r="K809" s="437"/>
    </row>
    <row r="810" spans="2:11" s="17" customFormat="1" ht="3" customHeight="1">
      <c r="B810" s="198"/>
      <c r="C810" s="71"/>
      <c r="D810" s="265"/>
      <c r="E810" s="86"/>
      <c r="F810" s="585"/>
      <c r="G810" s="439"/>
      <c r="H810" s="439"/>
      <c r="I810" s="585"/>
      <c r="J810" s="439"/>
      <c r="K810" s="440"/>
    </row>
    <row r="811" spans="2:11" s="17" customFormat="1">
      <c r="B811" s="209" t="s">
        <v>1190</v>
      </c>
      <c r="C811" s="56" t="s">
        <v>1191</v>
      </c>
      <c r="D811" s="58" t="s">
        <v>70</v>
      </c>
      <c r="E811" s="363">
        <v>1</v>
      </c>
      <c r="F811" s="588"/>
      <c r="G811" s="436"/>
      <c r="H811" s="436"/>
      <c r="I811" s="588"/>
      <c r="J811" s="436"/>
      <c r="K811" s="437"/>
    </row>
    <row r="812" spans="2:11" s="17" customFormat="1" ht="3" customHeight="1">
      <c r="B812" s="198"/>
      <c r="C812" s="71"/>
      <c r="D812" s="265"/>
      <c r="E812" s="86"/>
      <c r="F812" s="585"/>
      <c r="G812" s="439"/>
      <c r="H812" s="439"/>
      <c r="I812" s="585"/>
      <c r="J812" s="439"/>
      <c r="K812" s="440"/>
    </row>
    <row r="813" spans="2:11" s="17" customFormat="1">
      <c r="B813" s="209" t="s">
        <v>1192</v>
      </c>
      <c r="C813" s="56" t="s">
        <v>1683</v>
      </c>
      <c r="D813" s="58" t="s">
        <v>70</v>
      </c>
      <c r="E813" s="363">
        <v>1</v>
      </c>
      <c r="F813" s="588"/>
      <c r="G813" s="436"/>
      <c r="H813" s="436"/>
      <c r="I813" s="588"/>
      <c r="J813" s="436"/>
      <c r="K813" s="437"/>
    </row>
    <row r="814" spans="2:11" s="17" customFormat="1" ht="3" customHeight="1">
      <c r="B814" s="198"/>
      <c r="C814" s="71"/>
      <c r="D814" s="265"/>
      <c r="E814" s="86"/>
      <c r="F814" s="585"/>
      <c r="G814" s="439"/>
      <c r="H814" s="439"/>
      <c r="I814" s="585"/>
      <c r="J814" s="439"/>
      <c r="K814" s="440"/>
    </row>
    <row r="815" spans="2:11" s="17" customFormat="1" ht="38.25">
      <c r="B815" s="366" t="s">
        <v>1193</v>
      </c>
      <c r="C815" s="367" t="s">
        <v>1686</v>
      </c>
      <c r="D815" s="369" t="s">
        <v>70</v>
      </c>
      <c r="E815" s="368">
        <v>1</v>
      </c>
      <c r="F815" s="589"/>
      <c r="G815" s="497"/>
      <c r="H815" s="497"/>
      <c r="I815" s="589"/>
      <c r="J815" s="497"/>
      <c r="K815" s="498"/>
    </row>
    <row r="816" spans="2:11" s="17" customFormat="1" ht="3" customHeight="1">
      <c r="B816" s="198"/>
      <c r="C816" s="71"/>
      <c r="D816" s="265"/>
      <c r="E816" s="86"/>
      <c r="F816" s="585"/>
      <c r="G816" s="439"/>
      <c r="H816" s="439"/>
      <c r="I816" s="585"/>
      <c r="J816" s="439"/>
      <c r="K816" s="440"/>
    </row>
    <row r="817" spans="2:11" s="17" customFormat="1">
      <c r="B817" s="366" t="s">
        <v>1194</v>
      </c>
      <c r="C817" s="367" t="s">
        <v>1195</v>
      </c>
      <c r="D817" s="369" t="s">
        <v>70</v>
      </c>
      <c r="E817" s="368">
        <v>1</v>
      </c>
      <c r="F817" s="589"/>
      <c r="G817" s="497"/>
      <c r="H817" s="497"/>
      <c r="I817" s="589"/>
      <c r="J817" s="497"/>
      <c r="K817" s="498"/>
    </row>
    <row r="818" spans="2:11" s="17" customFormat="1" ht="3" customHeight="1">
      <c r="B818" s="198"/>
      <c r="C818" s="71"/>
      <c r="D818" s="265"/>
      <c r="E818" s="86"/>
      <c r="F818" s="585"/>
      <c r="G818" s="439"/>
      <c r="H818" s="439"/>
      <c r="I818" s="585"/>
      <c r="J818" s="439"/>
      <c r="K818" s="440"/>
    </row>
    <row r="819" spans="2:11" s="17" customFormat="1">
      <c r="B819" s="366" t="s">
        <v>1196</v>
      </c>
      <c r="C819" s="367" t="s">
        <v>1197</v>
      </c>
      <c r="D819" s="369" t="s">
        <v>70</v>
      </c>
      <c r="E819" s="368">
        <v>1</v>
      </c>
      <c r="F819" s="589"/>
      <c r="G819" s="497"/>
      <c r="H819" s="497"/>
      <c r="I819" s="589"/>
      <c r="J819" s="497"/>
      <c r="K819" s="498"/>
    </row>
    <row r="820" spans="2:11" s="17" customFormat="1" ht="3" customHeight="1">
      <c r="B820" s="198"/>
      <c r="C820" s="71"/>
      <c r="D820" s="265"/>
      <c r="E820" s="86"/>
      <c r="F820" s="585"/>
      <c r="G820" s="439"/>
      <c r="H820" s="439"/>
      <c r="I820" s="585"/>
      <c r="J820" s="439"/>
      <c r="K820" s="440"/>
    </row>
    <row r="821" spans="2:11" s="17" customFormat="1">
      <c r="B821" s="366" t="s">
        <v>1198</v>
      </c>
      <c r="C821" s="367" t="s">
        <v>1199</v>
      </c>
      <c r="D821" s="369" t="s">
        <v>70</v>
      </c>
      <c r="E821" s="368">
        <v>1</v>
      </c>
      <c r="F821" s="589"/>
      <c r="G821" s="497"/>
      <c r="H821" s="497"/>
      <c r="I821" s="589"/>
      <c r="J821" s="497"/>
      <c r="K821" s="498"/>
    </row>
    <row r="822" spans="2:11" s="17" customFormat="1" ht="3" customHeight="1">
      <c r="B822" s="198"/>
      <c r="C822" s="71"/>
      <c r="D822" s="265"/>
      <c r="E822" s="86"/>
      <c r="F822" s="585"/>
      <c r="G822" s="439"/>
      <c r="H822" s="439"/>
      <c r="I822" s="585"/>
      <c r="J822" s="439"/>
      <c r="K822" s="440"/>
    </row>
    <row r="823" spans="2:11" s="17" customFormat="1">
      <c r="B823" s="366" t="s">
        <v>1200</v>
      </c>
      <c r="C823" s="367" t="s">
        <v>1201</v>
      </c>
      <c r="D823" s="369" t="s">
        <v>70</v>
      </c>
      <c r="E823" s="368">
        <v>1</v>
      </c>
      <c r="F823" s="589"/>
      <c r="G823" s="497"/>
      <c r="H823" s="497"/>
      <c r="I823" s="589"/>
      <c r="J823" s="497"/>
      <c r="K823" s="498"/>
    </row>
    <row r="824" spans="2:11" s="17" customFormat="1" ht="3" customHeight="1">
      <c r="B824" s="198"/>
      <c r="C824" s="71"/>
      <c r="D824" s="265"/>
      <c r="E824" s="86"/>
      <c r="F824" s="585"/>
      <c r="G824" s="439"/>
      <c r="H824" s="439"/>
      <c r="I824" s="585"/>
      <c r="J824" s="439"/>
      <c r="K824" s="440"/>
    </row>
    <row r="825" spans="2:11" s="17" customFormat="1" ht="25.5">
      <c r="B825" s="366" t="s">
        <v>1202</v>
      </c>
      <c r="C825" s="367" t="s">
        <v>1203</v>
      </c>
      <c r="D825" s="369" t="s">
        <v>70</v>
      </c>
      <c r="E825" s="368">
        <v>1</v>
      </c>
      <c r="F825" s="589"/>
      <c r="G825" s="497"/>
      <c r="H825" s="497"/>
      <c r="I825" s="589"/>
      <c r="J825" s="497"/>
      <c r="K825" s="498"/>
    </row>
    <row r="826" spans="2:11" s="17" customFormat="1" ht="3" customHeight="1">
      <c r="B826" s="198"/>
      <c r="C826" s="71"/>
      <c r="D826" s="265"/>
      <c r="E826" s="86"/>
      <c r="F826" s="585"/>
      <c r="G826" s="439"/>
      <c r="H826" s="439"/>
      <c r="I826" s="585"/>
      <c r="J826" s="439"/>
      <c r="K826" s="440"/>
    </row>
    <row r="827" spans="2:11" s="17" customFormat="1">
      <c r="B827" s="366" t="s">
        <v>1204</v>
      </c>
      <c r="C827" s="367" t="s">
        <v>1205</v>
      </c>
      <c r="D827" s="369" t="s">
        <v>70</v>
      </c>
      <c r="E827" s="368">
        <v>1</v>
      </c>
      <c r="F827" s="589"/>
      <c r="G827" s="497"/>
      <c r="H827" s="497"/>
      <c r="I827" s="589"/>
      <c r="J827" s="497"/>
      <c r="K827" s="498"/>
    </row>
    <row r="828" spans="2:11" s="17" customFormat="1" ht="3" customHeight="1">
      <c r="B828" s="198"/>
      <c r="C828" s="71"/>
      <c r="D828" s="265"/>
      <c r="E828" s="86"/>
      <c r="F828" s="585"/>
      <c r="G828" s="439"/>
      <c r="H828" s="439"/>
      <c r="I828" s="585"/>
      <c r="J828" s="439"/>
      <c r="K828" s="440"/>
    </row>
    <row r="829" spans="2:11" s="17" customFormat="1" ht="42" customHeight="1">
      <c r="B829" s="366" t="s">
        <v>1206</v>
      </c>
      <c r="C829" s="367" t="s">
        <v>582</v>
      </c>
      <c r="D829" s="369" t="s">
        <v>738</v>
      </c>
      <c r="E829" s="368">
        <v>1</v>
      </c>
      <c r="F829" s="589"/>
      <c r="G829" s="497"/>
      <c r="H829" s="497"/>
      <c r="I829" s="589"/>
      <c r="J829" s="497"/>
      <c r="K829" s="498"/>
    </row>
    <row r="830" spans="2:11" s="17" customFormat="1">
      <c r="B830" s="364" t="s">
        <v>1207</v>
      </c>
      <c r="C830" s="365" t="s">
        <v>1208</v>
      </c>
      <c r="D830" s="327" t="s">
        <v>70</v>
      </c>
      <c r="E830" s="326">
        <v>1</v>
      </c>
      <c r="F830" s="590"/>
      <c r="G830" s="499"/>
      <c r="H830" s="499"/>
      <c r="I830" s="590"/>
      <c r="J830" s="499"/>
      <c r="K830" s="500"/>
    </row>
    <row r="831" spans="2:11" s="17" customFormat="1" ht="3" customHeight="1">
      <c r="B831" s="198"/>
      <c r="C831" s="71"/>
      <c r="D831" s="265"/>
      <c r="E831" s="86"/>
      <c r="F831" s="585"/>
      <c r="G831" s="439"/>
      <c r="H831" s="439"/>
      <c r="I831" s="585"/>
      <c r="J831" s="439"/>
      <c r="K831" s="440"/>
    </row>
    <row r="832" spans="2:11" s="17" customFormat="1" ht="3" customHeight="1">
      <c r="B832" s="198"/>
      <c r="C832" s="71"/>
      <c r="D832" s="265"/>
      <c r="E832" s="86"/>
      <c r="F832" s="585"/>
      <c r="G832" s="439"/>
      <c r="H832" s="439"/>
      <c r="I832" s="585"/>
      <c r="J832" s="439"/>
      <c r="K832" s="440"/>
    </row>
    <row r="833" spans="2:11" s="17" customFormat="1">
      <c r="B833" s="207" t="s">
        <v>1209</v>
      </c>
      <c r="C833" s="152" t="s">
        <v>1210</v>
      </c>
      <c r="D833" s="151" t="s">
        <v>70</v>
      </c>
      <c r="E833" s="150">
        <v>1</v>
      </c>
      <c r="F833" s="591"/>
      <c r="G833" s="453"/>
      <c r="H833" s="453"/>
      <c r="I833" s="591"/>
      <c r="J833" s="453"/>
      <c r="K833" s="454"/>
    </row>
    <row r="834" spans="2:11" s="17" customFormat="1" ht="3" customHeight="1">
      <c r="B834" s="198"/>
      <c r="C834" s="71"/>
      <c r="D834" s="265"/>
      <c r="E834" s="86"/>
      <c r="F834" s="585"/>
      <c r="G834" s="439"/>
      <c r="H834" s="439"/>
      <c r="I834" s="585"/>
      <c r="J834" s="439"/>
      <c r="K834" s="440"/>
    </row>
    <row r="835" spans="2:11" s="17" customFormat="1">
      <c r="B835" s="103" t="s">
        <v>1211</v>
      </c>
      <c r="C835" s="102" t="s">
        <v>1212</v>
      </c>
      <c r="D835" s="94"/>
      <c r="E835" s="93"/>
      <c r="F835" s="586"/>
      <c r="G835" s="493"/>
      <c r="H835" s="493"/>
      <c r="I835" s="586"/>
      <c r="J835" s="493"/>
      <c r="K835" s="494"/>
    </row>
    <row r="836" spans="2:11" s="17" customFormat="1" ht="3" customHeight="1">
      <c r="B836" s="199"/>
      <c r="C836" s="96"/>
      <c r="D836" s="220"/>
      <c r="E836" s="97"/>
      <c r="F836" s="592"/>
      <c r="G836" s="501"/>
      <c r="H836" s="501"/>
      <c r="I836" s="592"/>
      <c r="J836" s="501"/>
      <c r="K836" s="502"/>
    </row>
    <row r="837" spans="2:11" s="17" customFormat="1">
      <c r="B837" s="101" t="s">
        <v>1213</v>
      </c>
      <c r="C837" s="102" t="s">
        <v>1214</v>
      </c>
      <c r="D837" s="94"/>
      <c r="E837" s="93"/>
      <c r="F837" s="586"/>
      <c r="G837" s="493"/>
      <c r="H837" s="493"/>
      <c r="I837" s="586"/>
      <c r="J837" s="493"/>
      <c r="K837" s="494"/>
    </row>
    <row r="838" spans="2:11" s="17" customFormat="1" ht="25.5">
      <c r="B838" s="205"/>
      <c r="C838" s="98" t="s">
        <v>1215</v>
      </c>
      <c r="D838" s="92"/>
      <c r="E838" s="91"/>
      <c r="F838" s="587"/>
      <c r="G838" s="495"/>
      <c r="H838" s="495"/>
      <c r="I838" s="587"/>
      <c r="J838" s="495"/>
      <c r="K838" s="496"/>
    </row>
    <row r="839" spans="2:11" s="17" customFormat="1" ht="25.5">
      <c r="B839" s="207" t="s">
        <v>1216</v>
      </c>
      <c r="C839" s="152" t="s">
        <v>1217</v>
      </c>
      <c r="D839" s="151" t="s">
        <v>738</v>
      </c>
      <c r="E839" s="150">
        <v>1</v>
      </c>
      <c r="F839" s="591"/>
      <c r="G839" s="453"/>
      <c r="H839" s="453"/>
      <c r="I839" s="591"/>
      <c r="J839" s="453"/>
      <c r="K839" s="454"/>
    </row>
    <row r="840" spans="2:11" s="17" customFormat="1" ht="3" customHeight="1">
      <c r="B840" s="198"/>
      <c r="C840" s="71"/>
      <c r="D840" s="265"/>
      <c r="E840" s="86"/>
      <c r="F840" s="585"/>
      <c r="G840" s="439"/>
      <c r="H840" s="439"/>
      <c r="I840" s="585"/>
      <c r="J840" s="439"/>
      <c r="K840" s="440"/>
    </row>
    <row r="841" spans="2:11" s="17" customFormat="1" ht="25.5">
      <c r="B841" s="207" t="s">
        <v>1218</v>
      </c>
      <c r="C841" s="152" t="s">
        <v>1219</v>
      </c>
      <c r="D841" s="151" t="s">
        <v>738</v>
      </c>
      <c r="E841" s="150">
        <v>1</v>
      </c>
      <c r="F841" s="591"/>
      <c r="G841" s="453"/>
      <c r="H841" s="453"/>
      <c r="I841" s="591"/>
      <c r="J841" s="453"/>
      <c r="K841" s="454"/>
    </row>
    <row r="842" spans="2:11" s="17" customFormat="1" ht="3" customHeight="1">
      <c r="B842" s="198"/>
      <c r="C842" s="71"/>
      <c r="D842" s="265"/>
      <c r="E842" s="86"/>
      <c r="F842" s="585"/>
      <c r="G842" s="439"/>
      <c r="H842" s="439"/>
      <c r="I842" s="585"/>
      <c r="J842" s="439"/>
      <c r="K842" s="440"/>
    </row>
    <row r="843" spans="2:11" s="17" customFormat="1">
      <c r="B843" s="207" t="s">
        <v>1220</v>
      </c>
      <c r="C843" s="152" t="s">
        <v>1221</v>
      </c>
      <c r="D843" s="151" t="s">
        <v>738</v>
      </c>
      <c r="E843" s="150">
        <v>1</v>
      </c>
      <c r="F843" s="591"/>
      <c r="G843" s="453"/>
      <c r="H843" s="453"/>
      <c r="I843" s="591"/>
      <c r="J843" s="453"/>
      <c r="K843" s="454"/>
    </row>
    <row r="844" spans="2:11" s="17" customFormat="1" ht="3" customHeight="1">
      <c r="B844" s="198"/>
      <c r="C844" s="71"/>
      <c r="D844" s="265"/>
      <c r="E844" s="86"/>
      <c r="F844" s="585"/>
      <c r="G844" s="439"/>
      <c r="H844" s="439"/>
      <c r="I844" s="585"/>
      <c r="J844" s="439"/>
      <c r="K844" s="440"/>
    </row>
    <row r="845" spans="2:11" s="17" customFormat="1" ht="25.5">
      <c r="B845" s="207" t="s">
        <v>1222</v>
      </c>
      <c r="C845" s="152" t="s">
        <v>1223</v>
      </c>
      <c r="D845" s="151" t="s">
        <v>738</v>
      </c>
      <c r="E845" s="150">
        <v>1</v>
      </c>
      <c r="F845" s="591"/>
      <c r="G845" s="453"/>
      <c r="H845" s="453"/>
      <c r="I845" s="591"/>
      <c r="J845" s="453"/>
      <c r="K845" s="454"/>
    </row>
    <row r="846" spans="2:11" s="17" customFormat="1" ht="3" customHeight="1">
      <c r="B846" s="198"/>
      <c r="C846" s="71"/>
      <c r="D846" s="265"/>
      <c r="E846" s="86"/>
      <c r="F846" s="585"/>
      <c r="G846" s="439"/>
      <c r="H846" s="439"/>
      <c r="I846" s="585"/>
      <c r="J846" s="439"/>
      <c r="K846" s="440"/>
    </row>
    <row r="847" spans="2:11" s="17" customFormat="1">
      <c r="B847" s="207" t="s">
        <v>1224</v>
      </c>
      <c r="C847" s="152" t="s">
        <v>1225</v>
      </c>
      <c r="D847" s="151" t="s">
        <v>738</v>
      </c>
      <c r="E847" s="150">
        <v>1</v>
      </c>
      <c r="F847" s="591"/>
      <c r="G847" s="453"/>
      <c r="H847" s="453"/>
      <c r="I847" s="591"/>
      <c r="J847" s="453"/>
      <c r="K847" s="454"/>
    </row>
    <row r="848" spans="2:11" s="17" customFormat="1" ht="3" customHeight="1">
      <c r="B848" s="198"/>
      <c r="C848" s="71"/>
      <c r="D848" s="265"/>
      <c r="E848" s="86"/>
      <c r="F848" s="585"/>
      <c r="G848" s="439"/>
      <c r="H848" s="439"/>
      <c r="I848" s="585"/>
      <c r="J848" s="439"/>
      <c r="K848" s="440"/>
    </row>
    <row r="849" spans="2:11" s="17" customFormat="1">
      <c r="B849" s="207" t="s">
        <v>1226</v>
      </c>
      <c r="C849" s="152" t="s">
        <v>1698</v>
      </c>
      <c r="D849" s="151" t="s">
        <v>738</v>
      </c>
      <c r="E849" s="150">
        <v>1</v>
      </c>
      <c r="F849" s="591"/>
      <c r="G849" s="453"/>
      <c r="H849" s="453"/>
      <c r="I849" s="591"/>
      <c r="J849" s="453"/>
      <c r="K849" s="454"/>
    </row>
    <row r="850" spans="2:11" s="17" customFormat="1" ht="3" customHeight="1">
      <c r="B850" s="198"/>
      <c r="C850" s="71"/>
      <c r="D850" s="265"/>
      <c r="E850" s="86"/>
      <c r="F850" s="585"/>
      <c r="G850" s="439"/>
      <c r="H850" s="439"/>
      <c r="I850" s="585"/>
      <c r="J850" s="439"/>
      <c r="K850" s="440"/>
    </row>
    <row r="851" spans="2:11" s="17" customFormat="1" ht="3" customHeight="1">
      <c r="B851" s="198"/>
      <c r="C851" s="71"/>
      <c r="D851" s="265"/>
      <c r="E851" s="86"/>
      <c r="F851" s="585"/>
      <c r="G851" s="439"/>
      <c r="H851" s="439"/>
      <c r="I851" s="585"/>
      <c r="J851" s="439"/>
      <c r="K851" s="440"/>
    </row>
    <row r="852" spans="2:11" s="17" customFormat="1" ht="25.5">
      <c r="B852" s="207" t="s">
        <v>1227</v>
      </c>
      <c r="C852" s="152" t="s">
        <v>1228</v>
      </c>
      <c r="D852" s="151" t="s">
        <v>738</v>
      </c>
      <c r="E852" s="150">
        <v>1</v>
      </c>
      <c r="F852" s="591"/>
      <c r="G852" s="453"/>
      <c r="H852" s="453"/>
      <c r="I852" s="591"/>
      <c r="J852" s="453"/>
      <c r="K852" s="454"/>
    </row>
    <row r="853" spans="2:11" s="17" customFormat="1" ht="3" customHeight="1">
      <c r="B853" s="198"/>
      <c r="C853" s="71"/>
      <c r="D853" s="265"/>
      <c r="E853" s="86"/>
      <c r="F853" s="585"/>
      <c r="G853" s="439"/>
      <c r="H853" s="439"/>
      <c r="I853" s="585"/>
      <c r="J853" s="439"/>
      <c r="K853" s="440"/>
    </row>
    <row r="854" spans="2:11" s="17" customFormat="1" ht="29.25" customHeight="1">
      <c r="B854" s="207" t="s">
        <v>1229</v>
      </c>
      <c r="C854" s="152" t="s">
        <v>1230</v>
      </c>
      <c r="D854" s="151" t="s">
        <v>738</v>
      </c>
      <c r="E854" s="150">
        <v>1</v>
      </c>
      <c r="F854" s="591"/>
      <c r="G854" s="453"/>
      <c r="H854" s="453"/>
      <c r="I854" s="591"/>
      <c r="J854" s="453"/>
      <c r="K854" s="454"/>
    </row>
    <row r="855" spans="2:11" s="17" customFormat="1" ht="12.75" customHeight="1">
      <c r="B855" s="198"/>
      <c r="C855" s="71"/>
      <c r="D855" s="265"/>
      <c r="E855" s="86"/>
      <c r="F855" s="585"/>
      <c r="G855" s="439"/>
      <c r="H855" s="439"/>
      <c r="I855" s="585"/>
      <c r="J855" s="439"/>
      <c r="K855" s="440"/>
    </row>
    <row r="856" spans="2:11" s="17" customFormat="1">
      <c r="B856" s="103" t="s">
        <v>1231</v>
      </c>
      <c r="C856" s="102" t="s">
        <v>1232</v>
      </c>
      <c r="D856" s="94"/>
      <c r="E856" s="93"/>
      <c r="F856" s="586"/>
      <c r="G856" s="493"/>
      <c r="H856" s="493"/>
      <c r="I856" s="586"/>
      <c r="J856" s="493"/>
      <c r="K856" s="494"/>
    </row>
    <row r="857" spans="2:11" s="17" customFormat="1" ht="3" customHeight="1">
      <c r="B857" s="198"/>
      <c r="C857" s="71"/>
      <c r="D857" s="265"/>
      <c r="E857" s="86"/>
      <c r="F857" s="585"/>
      <c r="G857" s="439"/>
      <c r="H857" s="439"/>
      <c r="I857" s="585"/>
      <c r="J857" s="439"/>
      <c r="K857" s="440"/>
    </row>
    <row r="858" spans="2:11" s="17" customFormat="1">
      <c r="B858" s="101" t="s">
        <v>1233</v>
      </c>
      <c r="C858" s="102" t="s">
        <v>1234</v>
      </c>
      <c r="D858" s="94"/>
      <c r="E858" s="93"/>
      <c r="F858" s="586"/>
      <c r="G858" s="493"/>
      <c r="H858" s="493"/>
      <c r="I858" s="586"/>
      <c r="J858" s="493"/>
      <c r="K858" s="494"/>
    </row>
    <row r="859" spans="2:11" s="17" customFormat="1" ht="25.5">
      <c r="B859" s="198"/>
      <c r="C859" s="98" t="s">
        <v>1696</v>
      </c>
      <c r="D859" s="265"/>
      <c r="E859" s="86"/>
      <c r="F859" s="585"/>
      <c r="G859" s="439"/>
      <c r="H859" s="439"/>
      <c r="I859" s="585"/>
      <c r="J859" s="439"/>
      <c r="K859" s="440"/>
    </row>
    <row r="860" spans="2:11" s="17" customFormat="1" ht="19.5" customHeight="1">
      <c r="B860" s="207" t="s">
        <v>1235</v>
      </c>
      <c r="C860" s="152" t="s">
        <v>1236</v>
      </c>
      <c r="D860" s="151" t="s">
        <v>31</v>
      </c>
      <c r="E860" s="150">
        <v>10</v>
      </c>
      <c r="F860" s="591"/>
      <c r="G860" s="453"/>
      <c r="H860" s="453"/>
      <c r="I860" s="591"/>
      <c r="J860" s="453"/>
      <c r="K860" s="454"/>
    </row>
    <row r="861" spans="2:11" s="17" customFormat="1" ht="3" customHeight="1">
      <c r="B861" s="198"/>
      <c r="C861" s="71"/>
      <c r="D861" s="265"/>
      <c r="E861" s="86"/>
      <c r="F861" s="585"/>
      <c r="G861" s="439"/>
      <c r="H861" s="439"/>
      <c r="I861" s="585"/>
      <c r="J861" s="439"/>
      <c r="K861" s="440"/>
    </row>
    <row r="862" spans="2:11" s="17" customFormat="1" ht="27.75" customHeight="1">
      <c r="B862" s="207" t="s">
        <v>1237</v>
      </c>
      <c r="C862" s="152" t="s">
        <v>1238</v>
      </c>
      <c r="D862" s="151" t="s">
        <v>31</v>
      </c>
      <c r="E862" s="150">
        <v>2</v>
      </c>
      <c r="F862" s="591"/>
      <c r="G862" s="453"/>
      <c r="H862" s="453"/>
      <c r="I862" s="591"/>
      <c r="J862" s="453"/>
      <c r="K862" s="454"/>
    </row>
    <row r="863" spans="2:11" s="17" customFormat="1" ht="4.5" customHeight="1">
      <c r="B863" s="198"/>
      <c r="C863" s="71"/>
      <c r="D863" s="265"/>
      <c r="E863" s="86"/>
      <c r="F863" s="585"/>
      <c r="G863" s="439"/>
      <c r="H863" s="439"/>
      <c r="I863" s="585"/>
      <c r="J863" s="439"/>
      <c r="K863" s="440"/>
    </row>
    <row r="864" spans="2:11" s="17" customFormat="1">
      <c r="B864" s="103" t="s">
        <v>1239</v>
      </c>
      <c r="C864" s="102" t="s">
        <v>1240</v>
      </c>
      <c r="D864" s="94"/>
      <c r="E864" s="93"/>
      <c r="F864" s="586"/>
      <c r="G864" s="493"/>
      <c r="H864" s="493"/>
      <c r="I864" s="586"/>
      <c r="J864" s="493"/>
      <c r="K864" s="494"/>
    </row>
    <row r="865" spans="1:12" s="17" customFormat="1" ht="3" customHeight="1">
      <c r="B865" s="198"/>
      <c r="C865" s="71"/>
      <c r="D865" s="265"/>
      <c r="E865" s="86"/>
      <c r="F865" s="585"/>
      <c r="G865" s="439"/>
      <c r="H865" s="439"/>
      <c r="I865" s="585"/>
      <c r="J865" s="439"/>
      <c r="K865" s="440"/>
    </row>
    <row r="866" spans="1:12" s="17" customFormat="1" ht="25.5">
      <c r="B866" s="101" t="s">
        <v>1241</v>
      </c>
      <c r="C866" s="102" t="s">
        <v>1242</v>
      </c>
      <c r="D866" s="94"/>
      <c r="E866" s="93"/>
      <c r="F866" s="586"/>
      <c r="G866" s="493"/>
      <c r="H866" s="493"/>
      <c r="I866" s="586"/>
      <c r="J866" s="493"/>
      <c r="K866" s="494"/>
    </row>
    <row r="867" spans="1:12" s="17" customFormat="1" ht="3" customHeight="1">
      <c r="B867" s="198"/>
      <c r="C867" s="71"/>
      <c r="D867" s="265"/>
      <c r="E867" s="86"/>
      <c r="F867" s="585"/>
      <c r="G867" s="439"/>
      <c r="H867" s="439"/>
      <c r="I867" s="585"/>
      <c r="J867" s="439"/>
      <c r="K867" s="440"/>
    </row>
    <row r="868" spans="1:12" s="17" customFormat="1" ht="60.75" customHeight="1">
      <c r="B868" s="208" t="s">
        <v>1243</v>
      </c>
      <c r="C868" s="131" t="s">
        <v>1244</v>
      </c>
      <c r="D868" s="132" t="s">
        <v>70</v>
      </c>
      <c r="E868" s="133">
        <v>1</v>
      </c>
      <c r="F868" s="593"/>
      <c r="G868" s="444"/>
      <c r="H868" s="444"/>
      <c r="I868" s="593"/>
      <c r="J868" s="444"/>
      <c r="K868" s="445"/>
    </row>
    <row r="869" spans="1:12" s="17" customFormat="1" ht="3" customHeight="1">
      <c r="B869" s="198"/>
      <c r="C869" s="71"/>
      <c r="D869" s="265"/>
      <c r="E869" s="86"/>
      <c r="F869" s="585"/>
      <c r="G869" s="439"/>
      <c r="H869" s="439"/>
      <c r="I869" s="585"/>
      <c r="J869" s="439"/>
      <c r="K869" s="440"/>
    </row>
    <row r="870" spans="1:12" s="342" customFormat="1" ht="24" customHeight="1">
      <c r="A870" s="14"/>
      <c r="B870" s="62" t="s">
        <v>1245</v>
      </c>
      <c r="C870" s="63" t="s">
        <v>1246</v>
      </c>
      <c r="D870" s="65"/>
      <c r="E870" s="276"/>
      <c r="F870" s="560"/>
      <c r="G870" s="387"/>
      <c r="H870" s="387"/>
      <c r="I870" s="560"/>
      <c r="J870" s="462"/>
      <c r="K870" s="422"/>
      <c r="L870" s="14"/>
    </row>
    <row r="871" spans="1:12" s="342" customFormat="1" ht="136.5" customHeight="1">
      <c r="A871" s="14"/>
      <c r="B871" s="80" t="s">
        <v>1247</v>
      </c>
      <c r="C871" s="689" t="s">
        <v>1248</v>
      </c>
      <c r="D871" s="36"/>
      <c r="E871" s="284"/>
      <c r="F871" s="594"/>
      <c r="G871" s="413"/>
      <c r="H871" s="413"/>
      <c r="I871" s="594"/>
      <c r="J871" s="503"/>
      <c r="K871" s="434"/>
      <c r="L871" s="14"/>
    </row>
    <row r="872" spans="1:12" s="342" customFormat="1">
      <c r="A872" s="14"/>
      <c r="B872" s="217"/>
      <c r="C872" s="221"/>
      <c r="D872" s="267"/>
      <c r="E872" s="274"/>
      <c r="F872" s="596"/>
      <c r="G872" s="414"/>
      <c r="H872" s="415"/>
      <c r="I872" s="562"/>
      <c r="J872" s="415"/>
      <c r="K872" s="415"/>
      <c r="L872" s="14"/>
    </row>
    <row r="873" spans="1:12" s="342" customFormat="1">
      <c r="A873" s="14"/>
      <c r="B873" s="217"/>
      <c r="C873" s="221"/>
      <c r="D873" s="274"/>
      <c r="E873" s="274"/>
      <c r="F873" s="596"/>
      <c r="G873" s="8"/>
      <c r="H873" s="14"/>
      <c r="I873" s="562"/>
      <c r="J873" s="14"/>
      <c r="K873" s="222"/>
      <c r="L873" s="14"/>
    </row>
    <row r="874" spans="1:12" s="342" customFormat="1">
      <c r="A874" s="14"/>
      <c r="B874" s="217"/>
      <c r="C874" s="221"/>
      <c r="D874" s="274"/>
      <c r="E874" s="274"/>
      <c r="F874" s="596"/>
      <c r="G874" s="8"/>
      <c r="H874" s="14"/>
      <c r="I874" s="562"/>
      <c r="J874" s="14"/>
      <c r="K874" s="222"/>
      <c r="L874" s="14"/>
    </row>
    <row r="875" spans="1:12" s="342" customFormat="1">
      <c r="A875" s="14"/>
      <c r="B875" s="217"/>
      <c r="C875" s="221"/>
      <c r="D875" s="274"/>
      <c r="E875" s="274"/>
      <c r="F875" s="596"/>
      <c r="G875" s="8"/>
      <c r="H875" s="14"/>
      <c r="I875" s="562"/>
      <c r="J875" s="14"/>
      <c r="K875" s="222"/>
      <c r="L875" s="14"/>
    </row>
    <row r="876" spans="1:12" s="342" customFormat="1">
      <c r="A876" s="14"/>
      <c r="B876" s="217"/>
      <c r="C876" s="221"/>
      <c r="D876" s="274"/>
      <c r="E876" s="274"/>
      <c r="F876" s="596"/>
      <c r="G876" s="8"/>
      <c r="H876" s="14"/>
      <c r="I876" s="562"/>
      <c r="J876" s="14"/>
      <c r="K876" s="222"/>
      <c r="L876" s="14"/>
    </row>
    <row r="877" spans="1:12" s="342" customFormat="1">
      <c r="A877" s="14"/>
      <c r="B877" s="217"/>
      <c r="C877" s="221"/>
      <c r="D877" s="274"/>
      <c r="E877" s="274"/>
      <c r="F877" s="596"/>
      <c r="G877" s="8"/>
      <c r="H877" s="14"/>
      <c r="I877" s="562"/>
      <c r="J877" s="14"/>
      <c r="K877" s="222"/>
      <c r="L877" s="14"/>
    </row>
    <row r="878" spans="1:12" s="342" customFormat="1">
      <c r="A878" s="14"/>
      <c r="B878" s="217"/>
      <c r="C878" s="221"/>
      <c r="D878" s="274"/>
      <c r="E878" s="274"/>
      <c r="F878" s="596"/>
      <c r="G878" s="8"/>
      <c r="H878" s="14"/>
      <c r="I878" s="562"/>
      <c r="J878" s="14"/>
      <c r="K878" s="222"/>
      <c r="L878" s="14"/>
    </row>
    <row r="879" spans="1:12" s="342" customFormat="1">
      <c r="A879" s="14"/>
      <c r="B879" s="217"/>
      <c r="C879" s="221"/>
      <c r="D879" s="274"/>
      <c r="E879" s="274"/>
      <c r="F879" s="596"/>
      <c r="G879" s="8"/>
      <c r="H879" s="14"/>
      <c r="I879" s="562"/>
      <c r="J879" s="14"/>
      <c r="K879" s="222"/>
      <c r="L879" s="14"/>
    </row>
    <row r="880" spans="1:12" s="342" customFormat="1">
      <c r="A880" s="14"/>
      <c r="B880" s="217"/>
      <c r="C880" s="221"/>
      <c r="D880" s="274"/>
      <c r="E880" s="274"/>
      <c r="F880" s="596"/>
      <c r="G880" s="8"/>
      <c r="H880" s="14"/>
      <c r="I880" s="562"/>
      <c r="J880" s="14"/>
      <c r="K880" s="222"/>
      <c r="L880" s="14"/>
    </row>
    <row r="881" spans="1:12" s="342" customFormat="1">
      <c r="A881" s="14"/>
      <c r="B881" s="217"/>
      <c r="C881" s="221"/>
      <c r="D881" s="274"/>
      <c r="E881" s="274"/>
      <c r="F881" s="596"/>
      <c r="G881" s="8"/>
      <c r="H881" s="14"/>
      <c r="I881" s="562"/>
      <c r="J881" s="14"/>
      <c r="K881" s="222"/>
      <c r="L881" s="14"/>
    </row>
    <row r="882" spans="1:12" s="342" customFormat="1">
      <c r="A882" s="14"/>
      <c r="B882" s="217"/>
      <c r="C882" s="221"/>
      <c r="D882" s="274"/>
      <c r="E882" s="274"/>
      <c r="F882" s="596"/>
      <c r="G882" s="8"/>
      <c r="H882" s="14"/>
      <c r="I882" s="562"/>
      <c r="J882" s="14"/>
      <c r="K882" s="222"/>
      <c r="L882" s="14"/>
    </row>
    <row r="883" spans="1:12" s="342" customFormat="1">
      <c r="A883" s="14"/>
      <c r="B883" s="217"/>
      <c r="C883" s="221"/>
      <c r="D883" s="274"/>
      <c r="E883" s="274"/>
      <c r="F883" s="596"/>
      <c r="G883" s="8"/>
      <c r="H883" s="14"/>
      <c r="I883" s="562"/>
      <c r="J883" s="14"/>
      <c r="K883" s="222"/>
      <c r="L883" s="14"/>
    </row>
    <row r="884" spans="1:12" s="342" customFormat="1">
      <c r="A884" s="14"/>
      <c r="B884" s="217"/>
      <c r="C884" s="221"/>
      <c r="D884" s="274"/>
      <c r="E884" s="274"/>
      <c r="F884" s="596"/>
      <c r="G884" s="8"/>
      <c r="H884" s="14"/>
      <c r="I884" s="562"/>
      <c r="J884" s="14"/>
      <c r="K884" s="14"/>
      <c r="L884" s="14"/>
    </row>
    <row r="885" spans="1:12" s="342" customFormat="1">
      <c r="A885" s="14"/>
      <c r="B885" s="217"/>
      <c r="C885" s="221"/>
      <c r="D885" s="274"/>
      <c r="E885" s="274"/>
      <c r="F885" s="596"/>
      <c r="G885" s="8"/>
      <c r="H885" s="14"/>
      <c r="I885" s="562"/>
      <c r="J885" s="14"/>
      <c r="K885" s="14"/>
      <c r="L885" s="14"/>
    </row>
    <row r="886" spans="1:12" s="342" customFormat="1">
      <c r="A886" s="14"/>
      <c r="B886" s="217"/>
      <c r="C886" s="221"/>
      <c r="D886" s="274"/>
      <c r="E886" s="274"/>
      <c r="F886" s="562"/>
      <c r="G886" s="14"/>
      <c r="H886" s="14"/>
      <c r="I886" s="562"/>
      <c r="J886" s="14"/>
      <c r="K886" s="14"/>
      <c r="L886" s="14"/>
    </row>
    <row r="887" spans="1:12" s="342" customFormat="1">
      <c r="A887" s="14"/>
      <c r="B887" s="217"/>
      <c r="C887" s="221"/>
      <c r="D887" s="274"/>
      <c r="E887" s="274"/>
      <c r="F887" s="596"/>
      <c r="G887" s="8"/>
      <c r="H887" s="14"/>
      <c r="I887" s="562"/>
      <c r="J887" s="14"/>
      <c r="K887" s="222"/>
      <c r="L887" s="14"/>
    </row>
    <row r="888" spans="1:12" s="342" customFormat="1">
      <c r="A888" s="14"/>
      <c r="B888" s="217"/>
      <c r="C888" s="221"/>
      <c r="D888" s="274"/>
      <c r="E888" s="274"/>
      <c r="F888" s="596"/>
      <c r="G888" s="8"/>
      <c r="H888" s="14"/>
      <c r="I888" s="562"/>
      <c r="J888" s="14"/>
      <c r="K888" s="222"/>
      <c r="L888" s="14"/>
    </row>
    <row r="889" spans="1:12" s="342" customFormat="1">
      <c r="A889" s="14"/>
      <c r="B889" s="217"/>
      <c r="C889" s="221"/>
      <c r="D889" s="274"/>
      <c r="E889" s="274"/>
      <c r="F889" s="596"/>
      <c r="G889" s="8"/>
      <c r="H889" s="14"/>
      <c r="I889" s="562"/>
      <c r="J889" s="14"/>
      <c r="K889" s="222"/>
      <c r="L889" s="14"/>
    </row>
    <row r="890" spans="1:12" s="342" customFormat="1">
      <c r="A890" s="14"/>
      <c r="B890" s="217"/>
      <c r="C890" s="221"/>
      <c r="D890" s="274"/>
      <c r="E890" s="274"/>
      <c r="F890" s="596"/>
      <c r="G890" s="8"/>
      <c r="H890" s="14"/>
      <c r="I890" s="562"/>
      <c r="J890" s="14"/>
      <c r="K890" s="222"/>
      <c r="L890" s="14"/>
    </row>
    <row r="891" spans="1:12" s="342" customFormat="1">
      <c r="A891" s="14"/>
      <c r="B891" s="217"/>
      <c r="C891" s="221"/>
      <c r="D891" s="274"/>
      <c r="E891" s="274"/>
      <c r="F891" s="596"/>
      <c r="G891" s="8"/>
      <c r="H891" s="14"/>
      <c r="I891" s="562"/>
      <c r="J891" s="14"/>
      <c r="K891" s="222"/>
      <c r="L891" s="14"/>
    </row>
    <row r="892" spans="1:12" s="342" customFormat="1">
      <c r="A892" s="14"/>
      <c r="B892" s="217"/>
      <c r="C892" s="221"/>
      <c r="D892" s="274"/>
      <c r="E892" s="274"/>
      <c r="F892" s="596"/>
      <c r="G892" s="8"/>
      <c r="H892" s="14"/>
      <c r="I892" s="562"/>
      <c r="J892" s="14"/>
      <c r="K892" s="222"/>
      <c r="L892" s="14"/>
    </row>
    <row r="893" spans="1:12" s="342" customFormat="1">
      <c r="A893" s="14"/>
      <c r="B893" s="217"/>
      <c r="C893" s="221"/>
      <c r="D893" s="274"/>
      <c r="E893" s="274"/>
      <c r="F893" s="596"/>
      <c r="G893" s="8"/>
      <c r="H893" s="14"/>
      <c r="I893" s="562"/>
      <c r="J893" s="14"/>
      <c r="K893" s="222"/>
      <c r="L893" s="14"/>
    </row>
    <row r="894" spans="1:12" s="342" customFormat="1">
      <c r="A894" s="14"/>
      <c r="B894" s="217"/>
      <c r="C894" s="221"/>
      <c r="D894" s="274"/>
      <c r="E894" s="274"/>
      <c r="F894" s="596"/>
      <c r="G894" s="8"/>
      <c r="H894" s="14"/>
      <c r="I894" s="562"/>
      <c r="J894" s="14"/>
      <c r="K894" s="222"/>
      <c r="L894" s="14"/>
    </row>
    <row r="895" spans="1:12" s="342" customFormat="1">
      <c r="A895" s="14"/>
      <c r="B895" s="217"/>
      <c r="C895" s="221"/>
      <c r="D895" s="274"/>
      <c r="E895" s="274"/>
      <c r="F895" s="596"/>
      <c r="G895" s="8"/>
      <c r="H895" s="14"/>
      <c r="I895" s="562"/>
      <c r="J895" s="14"/>
      <c r="K895" s="222"/>
      <c r="L895" s="14"/>
    </row>
    <row r="896" spans="1:12" s="342" customFormat="1">
      <c r="A896" s="14"/>
      <c r="B896" s="217"/>
      <c r="C896" s="221"/>
      <c r="D896" s="274"/>
      <c r="E896" s="274"/>
      <c r="F896" s="596"/>
      <c r="G896" s="8"/>
      <c r="H896" s="14"/>
      <c r="I896" s="562"/>
      <c r="J896" s="14"/>
      <c r="K896" s="222"/>
      <c r="L896" s="14"/>
    </row>
    <row r="897" spans="1:12" s="342" customFormat="1">
      <c r="A897" s="14"/>
      <c r="B897" s="217"/>
      <c r="C897" s="221"/>
      <c r="D897" s="274"/>
      <c r="E897" s="274"/>
      <c r="F897" s="596"/>
      <c r="G897" s="8"/>
      <c r="H897" s="14"/>
      <c r="I897" s="562"/>
      <c r="J897" s="14"/>
      <c r="K897" s="222"/>
      <c r="L897" s="14"/>
    </row>
    <row r="898" spans="1:12" s="342" customFormat="1">
      <c r="A898" s="14"/>
      <c r="B898" s="217"/>
      <c r="C898" s="221"/>
      <c r="D898" s="274"/>
      <c r="E898" s="274"/>
      <c r="F898" s="596"/>
      <c r="G898" s="8"/>
      <c r="H898" s="14"/>
      <c r="I898" s="562"/>
      <c r="J898" s="14"/>
      <c r="K898" s="222"/>
      <c r="L898" s="14"/>
    </row>
    <row r="899" spans="1:12" s="342" customFormat="1">
      <c r="A899" s="14"/>
      <c r="B899" s="217"/>
      <c r="C899" s="221"/>
      <c r="D899" s="274"/>
      <c r="E899" s="274"/>
      <c r="F899" s="596"/>
      <c r="G899" s="8"/>
      <c r="H899" s="14"/>
      <c r="I899" s="562"/>
      <c r="J899" s="14"/>
      <c r="K899" s="222"/>
      <c r="L899" s="14"/>
    </row>
    <row r="900" spans="1:12" s="342" customFormat="1">
      <c r="A900" s="14"/>
      <c r="B900" s="217"/>
      <c r="C900" s="221"/>
      <c r="D900" s="274"/>
      <c r="E900" s="274"/>
      <c r="F900" s="596"/>
      <c r="G900" s="8"/>
      <c r="H900" s="14"/>
      <c r="I900" s="562"/>
      <c r="J900" s="14"/>
      <c r="K900" s="222"/>
      <c r="L900" s="14"/>
    </row>
    <row r="901" spans="1:12" s="342" customFormat="1">
      <c r="A901" s="14"/>
      <c r="B901" s="217"/>
      <c r="C901" s="221"/>
      <c r="D901" s="274"/>
      <c r="E901" s="274"/>
      <c r="F901" s="596"/>
      <c r="G901" s="8"/>
      <c r="H901" s="14"/>
      <c r="I901" s="562"/>
      <c r="J901" s="14"/>
      <c r="K901" s="222"/>
      <c r="L901" s="14"/>
    </row>
    <row r="902" spans="1:12" s="342" customFormat="1">
      <c r="A902" s="14"/>
      <c r="B902" s="217"/>
      <c r="C902" s="221"/>
      <c r="D902" s="274"/>
      <c r="E902" s="274"/>
      <c r="F902" s="596"/>
      <c r="G902" s="8"/>
      <c r="H902" s="14"/>
      <c r="I902" s="562"/>
      <c r="J902" s="14"/>
      <c r="K902" s="222"/>
      <c r="L902" s="14"/>
    </row>
    <row r="903" spans="1:12" s="342" customFormat="1">
      <c r="A903" s="14"/>
      <c r="B903" s="217"/>
      <c r="C903" s="221"/>
      <c r="D903" s="274"/>
      <c r="E903" s="274"/>
      <c r="F903" s="596"/>
      <c r="G903" s="8"/>
      <c r="H903" s="14"/>
      <c r="I903" s="562"/>
      <c r="J903" s="14"/>
      <c r="K903" s="222"/>
      <c r="L903" s="14"/>
    </row>
    <row r="904" spans="1:12" s="342" customFormat="1">
      <c r="A904" s="14"/>
      <c r="B904" s="217"/>
      <c r="C904" s="221"/>
      <c r="D904" s="274"/>
      <c r="E904" s="274"/>
      <c r="F904" s="596"/>
      <c r="G904" s="8"/>
      <c r="H904" s="14"/>
      <c r="I904" s="562"/>
      <c r="J904" s="14"/>
      <c r="K904" s="222"/>
      <c r="L904" s="14"/>
    </row>
    <row r="905" spans="1:12" s="342" customFormat="1">
      <c r="A905" s="14"/>
      <c r="B905" s="217"/>
      <c r="C905" s="221"/>
      <c r="D905" s="274"/>
      <c r="E905" s="274"/>
      <c r="F905" s="596"/>
      <c r="G905" s="8"/>
      <c r="H905" s="14"/>
      <c r="I905" s="562"/>
      <c r="J905" s="14"/>
      <c r="K905" s="222"/>
      <c r="L905" s="14"/>
    </row>
    <row r="906" spans="1:12" s="342" customFormat="1">
      <c r="A906" s="14"/>
      <c r="B906" s="217"/>
      <c r="C906" s="221"/>
      <c r="D906" s="274"/>
      <c r="E906" s="274"/>
      <c r="F906" s="596"/>
      <c r="G906" s="8"/>
      <c r="H906" s="14"/>
      <c r="I906" s="562"/>
      <c r="J906" s="14"/>
      <c r="K906" s="222"/>
      <c r="L906" s="14"/>
    </row>
    <row r="907" spans="1:12" s="342" customFormat="1">
      <c r="A907" s="14"/>
      <c r="B907" s="217"/>
      <c r="C907" s="221"/>
      <c r="D907" s="274"/>
      <c r="E907" s="274"/>
      <c r="F907" s="596"/>
      <c r="G907" s="8"/>
      <c r="H907" s="14"/>
      <c r="I907" s="562"/>
      <c r="J907" s="14"/>
      <c r="K907" s="222"/>
      <c r="L907" s="14"/>
    </row>
    <row r="908" spans="1:12" s="342" customFormat="1">
      <c r="A908" s="14"/>
      <c r="B908" s="217"/>
      <c r="C908" s="221"/>
      <c r="D908" s="274"/>
      <c r="E908" s="274"/>
      <c r="F908" s="596"/>
      <c r="G908" s="8"/>
      <c r="H908" s="14"/>
      <c r="I908" s="562"/>
      <c r="J908" s="14"/>
      <c r="K908" s="222"/>
      <c r="L908" s="14"/>
    </row>
    <row r="909" spans="1:12" s="342" customFormat="1">
      <c r="A909" s="14"/>
      <c r="B909" s="217"/>
      <c r="C909" s="221"/>
      <c r="D909" s="274"/>
      <c r="E909" s="274"/>
      <c r="F909" s="596"/>
      <c r="G909" s="8"/>
      <c r="H909" s="14"/>
      <c r="I909" s="562"/>
      <c r="J909" s="14"/>
      <c r="K909" s="222"/>
      <c r="L909" s="14"/>
    </row>
    <row r="910" spans="1:12" s="342" customFormat="1">
      <c r="A910" s="14"/>
      <c r="B910" s="217"/>
      <c r="C910" s="221"/>
      <c r="D910" s="274"/>
      <c r="E910" s="274"/>
      <c r="F910" s="596"/>
      <c r="G910" s="8"/>
      <c r="H910" s="14"/>
      <c r="I910" s="562"/>
      <c r="J910" s="14"/>
      <c r="K910" s="222"/>
      <c r="L910" s="14"/>
    </row>
    <row r="911" spans="1:12" s="342" customFormat="1">
      <c r="A911" s="14"/>
      <c r="B911" s="217"/>
      <c r="C911" s="221"/>
      <c r="D911" s="274"/>
      <c r="E911" s="274"/>
      <c r="F911" s="596"/>
      <c r="G911" s="8"/>
      <c r="H911" s="14"/>
      <c r="I911" s="562"/>
      <c r="J911" s="14"/>
      <c r="K911" s="222"/>
      <c r="L911" s="14"/>
    </row>
    <row r="912" spans="1:12" s="342" customFormat="1">
      <c r="A912" s="14"/>
      <c r="B912" s="217"/>
      <c r="C912" s="221"/>
      <c r="D912" s="274"/>
      <c r="E912" s="274"/>
      <c r="F912" s="596"/>
      <c r="G912" s="8"/>
      <c r="H912" s="14"/>
      <c r="I912" s="562"/>
      <c r="J912" s="14"/>
      <c r="K912" s="222"/>
      <c r="L912" s="14"/>
    </row>
    <row r="913" spans="1:12" s="342" customFormat="1">
      <c r="A913" s="14"/>
      <c r="B913" s="217"/>
      <c r="C913" s="221"/>
      <c r="D913" s="274"/>
      <c r="E913" s="274"/>
      <c r="F913" s="596"/>
      <c r="G913" s="8"/>
      <c r="H913" s="14"/>
      <c r="I913" s="562"/>
      <c r="J913" s="14"/>
      <c r="K913" s="222"/>
      <c r="L913" s="14"/>
    </row>
    <row r="914" spans="1:12" s="342" customFormat="1">
      <c r="A914" s="14"/>
      <c r="B914" s="217"/>
      <c r="C914" s="221"/>
      <c r="D914" s="274"/>
      <c r="E914" s="274"/>
      <c r="F914" s="596"/>
      <c r="G914" s="8"/>
      <c r="H914" s="14"/>
      <c r="I914" s="562"/>
      <c r="J914" s="14"/>
      <c r="K914" s="222"/>
      <c r="L914" s="14"/>
    </row>
    <row r="915" spans="1:12" s="342" customFormat="1">
      <c r="A915" s="14"/>
      <c r="B915" s="217"/>
      <c r="C915" s="221"/>
      <c r="D915" s="274"/>
      <c r="E915" s="274"/>
      <c r="F915" s="596"/>
      <c r="G915" s="8"/>
      <c r="H915" s="14"/>
      <c r="I915" s="562"/>
      <c r="J915" s="14"/>
      <c r="K915" s="222"/>
      <c r="L915" s="14"/>
    </row>
    <row r="916" spans="1:12" s="342" customFormat="1">
      <c r="A916" s="14"/>
      <c r="B916" s="217"/>
      <c r="C916" s="221"/>
      <c r="D916" s="274"/>
      <c r="E916" s="274"/>
      <c r="F916" s="596"/>
      <c r="G916" s="8"/>
      <c r="H916" s="14"/>
      <c r="I916" s="562"/>
      <c r="J916" s="14"/>
      <c r="K916" s="222"/>
      <c r="L916" s="14"/>
    </row>
    <row r="917" spans="1:12" s="342" customFormat="1">
      <c r="A917" s="14"/>
      <c r="B917" s="217"/>
      <c r="C917" s="221"/>
      <c r="D917" s="274"/>
      <c r="E917" s="274"/>
      <c r="F917" s="596"/>
      <c r="G917" s="8"/>
      <c r="H917" s="14"/>
      <c r="I917" s="562"/>
      <c r="J917" s="14"/>
      <c r="K917" s="222"/>
      <c r="L917" s="14"/>
    </row>
    <row r="918" spans="1:12" s="342" customFormat="1">
      <c r="A918" s="14"/>
      <c r="B918" s="217"/>
      <c r="C918" s="221"/>
      <c r="D918" s="274"/>
      <c r="E918" s="274"/>
      <c r="F918" s="596"/>
      <c r="G918" s="8"/>
      <c r="H918" s="14"/>
      <c r="I918" s="562"/>
      <c r="J918" s="14"/>
      <c r="K918" s="222"/>
      <c r="L918" s="14"/>
    </row>
    <row r="919" spans="1:12" s="342" customFormat="1">
      <c r="A919" s="14"/>
      <c r="B919" s="217"/>
      <c r="C919" s="221"/>
      <c r="D919" s="274"/>
      <c r="E919" s="274"/>
      <c r="F919" s="596"/>
      <c r="G919" s="8"/>
      <c r="H919" s="14"/>
      <c r="I919" s="562"/>
      <c r="J919" s="14"/>
      <c r="K919" s="222"/>
      <c r="L919" s="14"/>
    </row>
    <row r="920" spans="1:12" s="342" customFormat="1">
      <c r="A920" s="14"/>
      <c r="B920" s="217"/>
      <c r="C920" s="221"/>
      <c r="D920" s="274"/>
      <c r="E920" s="274"/>
      <c r="F920" s="596"/>
      <c r="G920" s="8"/>
      <c r="H920" s="14"/>
      <c r="I920" s="562"/>
      <c r="J920" s="14"/>
      <c r="K920" s="222"/>
      <c r="L920" s="14"/>
    </row>
    <row r="921" spans="1:12" s="342" customFormat="1">
      <c r="A921" s="14"/>
      <c r="B921" s="217"/>
      <c r="C921" s="221"/>
      <c r="D921" s="274"/>
      <c r="E921" s="274"/>
      <c r="F921" s="596"/>
      <c r="G921" s="8"/>
      <c r="H921" s="14"/>
      <c r="I921" s="562"/>
      <c r="J921" s="14"/>
      <c r="K921" s="222"/>
      <c r="L921" s="14"/>
    </row>
    <row r="922" spans="1:12" s="342" customFormat="1">
      <c r="A922" s="14"/>
      <c r="B922" s="217"/>
      <c r="C922" s="221"/>
      <c r="D922" s="274"/>
      <c r="E922" s="274"/>
      <c r="F922" s="596"/>
      <c r="G922" s="8"/>
      <c r="H922" s="14"/>
      <c r="I922" s="562"/>
      <c r="J922" s="14"/>
      <c r="K922" s="222"/>
      <c r="L922" s="14"/>
    </row>
    <row r="923" spans="1:12" s="342" customFormat="1">
      <c r="A923" s="14"/>
      <c r="B923" s="217"/>
      <c r="C923" s="221"/>
      <c r="D923" s="274"/>
      <c r="E923" s="274"/>
      <c r="F923" s="596"/>
      <c r="G923" s="8"/>
      <c r="H923" s="14"/>
      <c r="I923" s="562"/>
      <c r="J923" s="14"/>
      <c r="K923" s="222"/>
      <c r="L923" s="14"/>
    </row>
    <row r="924" spans="1:12" s="342" customFormat="1">
      <c r="A924" s="14"/>
      <c r="B924" s="217"/>
      <c r="C924" s="221"/>
      <c r="D924" s="274"/>
      <c r="E924" s="274"/>
      <c r="F924" s="596"/>
      <c r="G924" s="8"/>
      <c r="H924" s="14"/>
      <c r="I924" s="562"/>
      <c r="J924" s="14"/>
      <c r="K924" s="222"/>
      <c r="L924" s="14"/>
    </row>
    <row r="925" spans="1:12" s="342" customFormat="1">
      <c r="A925" s="14"/>
      <c r="B925" s="217"/>
      <c r="C925" s="221"/>
      <c r="D925" s="274"/>
      <c r="E925" s="274"/>
      <c r="F925" s="596"/>
      <c r="G925" s="8"/>
      <c r="H925" s="14"/>
      <c r="I925" s="562"/>
      <c r="J925" s="14"/>
      <c r="K925" s="222"/>
      <c r="L925" s="14"/>
    </row>
    <row r="926" spans="1:12" s="342" customFormat="1">
      <c r="A926" s="14"/>
      <c r="B926" s="217"/>
      <c r="C926" s="221"/>
      <c r="D926" s="274"/>
      <c r="E926" s="274"/>
      <c r="F926" s="596"/>
      <c r="G926" s="8"/>
      <c r="H926" s="14"/>
      <c r="I926" s="562"/>
      <c r="J926" s="14"/>
      <c r="K926" s="222"/>
      <c r="L926" s="14"/>
    </row>
    <row r="927" spans="1:12" s="342" customFormat="1">
      <c r="A927" s="14"/>
      <c r="B927" s="217"/>
      <c r="C927" s="221"/>
      <c r="D927" s="274"/>
      <c r="E927" s="274"/>
      <c r="F927" s="596"/>
      <c r="G927" s="8"/>
      <c r="H927" s="14"/>
      <c r="I927" s="562"/>
      <c r="J927" s="14"/>
      <c r="K927" s="222"/>
      <c r="L927" s="14"/>
    </row>
    <row r="928" spans="1:12" s="342" customFormat="1">
      <c r="A928" s="14"/>
      <c r="B928" s="217"/>
      <c r="C928" s="221"/>
      <c r="D928" s="274"/>
      <c r="E928" s="274"/>
      <c r="F928" s="596"/>
      <c r="G928" s="8"/>
      <c r="H928" s="14"/>
      <c r="I928" s="562"/>
      <c r="J928" s="14"/>
      <c r="K928" s="222"/>
      <c r="L928" s="14"/>
    </row>
    <row r="929" spans="1:12" s="342" customFormat="1">
      <c r="A929" s="14"/>
      <c r="B929" s="217"/>
      <c r="C929" s="221"/>
      <c r="D929" s="274"/>
      <c r="E929" s="274"/>
      <c r="F929" s="596"/>
      <c r="G929" s="8"/>
      <c r="H929" s="14"/>
      <c r="I929" s="562"/>
      <c r="J929" s="14"/>
      <c r="K929" s="222"/>
      <c r="L929" s="14"/>
    </row>
    <row r="930" spans="1:12" s="342" customFormat="1">
      <c r="A930" s="14"/>
      <c r="B930" s="217"/>
      <c r="C930" s="221"/>
      <c r="D930" s="274"/>
      <c r="E930" s="274"/>
      <c r="F930" s="596"/>
      <c r="G930" s="8"/>
      <c r="H930" s="14"/>
      <c r="I930" s="562"/>
      <c r="J930" s="14"/>
      <c r="K930" s="222"/>
      <c r="L930" s="14"/>
    </row>
    <row r="931" spans="1:12" s="342" customFormat="1">
      <c r="A931" s="14"/>
      <c r="B931" s="217"/>
      <c r="C931" s="221"/>
      <c r="D931" s="274"/>
      <c r="E931" s="274"/>
      <c r="F931" s="596"/>
      <c r="G931" s="8"/>
      <c r="H931" s="14"/>
      <c r="I931" s="562"/>
      <c r="J931" s="14"/>
      <c r="K931" s="222"/>
      <c r="L931" s="14"/>
    </row>
    <row r="932" spans="1:12" s="342" customFormat="1">
      <c r="A932" s="14"/>
      <c r="B932" s="217"/>
      <c r="C932" s="221"/>
      <c r="D932" s="274"/>
      <c r="E932" s="274"/>
      <c r="F932" s="596"/>
      <c r="G932" s="8"/>
      <c r="H932" s="14"/>
      <c r="I932" s="562"/>
      <c r="J932" s="14"/>
      <c r="K932" s="222"/>
      <c r="L932" s="14"/>
    </row>
    <row r="933" spans="1:12" s="342" customFormat="1">
      <c r="A933" s="14"/>
      <c r="B933" s="217"/>
      <c r="C933" s="221"/>
      <c r="D933" s="274"/>
      <c r="E933" s="274"/>
      <c r="F933" s="596"/>
      <c r="G933" s="8"/>
      <c r="H933" s="14"/>
      <c r="I933" s="562"/>
      <c r="J933" s="14"/>
      <c r="K933" s="222"/>
      <c r="L933" s="14"/>
    </row>
    <row r="934" spans="1:12" s="342" customFormat="1">
      <c r="A934" s="14"/>
      <c r="B934" s="217"/>
      <c r="C934" s="221"/>
      <c r="D934" s="274"/>
      <c r="E934" s="274"/>
      <c r="F934" s="596"/>
      <c r="G934" s="8"/>
      <c r="H934" s="14"/>
      <c r="I934" s="562"/>
      <c r="J934" s="14"/>
      <c r="K934" s="222"/>
      <c r="L934" s="14"/>
    </row>
    <row r="935" spans="1:12" s="342" customFormat="1">
      <c r="A935" s="14"/>
      <c r="B935" s="217"/>
      <c r="C935" s="221"/>
      <c r="D935" s="274"/>
      <c r="E935" s="274"/>
      <c r="F935" s="596"/>
      <c r="G935" s="8"/>
      <c r="H935" s="14"/>
      <c r="I935" s="562"/>
      <c r="J935" s="14"/>
      <c r="K935" s="222"/>
      <c r="L935" s="14"/>
    </row>
    <row r="936" spans="1:12" s="342" customFormat="1">
      <c r="A936" s="14"/>
      <c r="B936" s="217"/>
      <c r="C936" s="221"/>
      <c r="D936" s="274"/>
      <c r="E936" s="274"/>
      <c r="F936" s="596"/>
      <c r="G936" s="8"/>
      <c r="H936" s="14"/>
      <c r="I936" s="562"/>
      <c r="J936" s="14"/>
      <c r="K936" s="222"/>
      <c r="L936" s="14"/>
    </row>
    <row r="937" spans="1:12" s="342" customFormat="1">
      <c r="A937" s="14"/>
      <c r="B937" s="217"/>
      <c r="C937" s="221"/>
      <c r="D937" s="274"/>
      <c r="E937" s="274"/>
      <c r="F937" s="596"/>
      <c r="G937" s="8"/>
      <c r="H937" s="14"/>
      <c r="I937" s="562"/>
      <c r="J937" s="14"/>
      <c r="K937" s="222"/>
      <c r="L937" s="14"/>
    </row>
    <row r="938" spans="1:12" s="342" customFormat="1">
      <c r="A938" s="14"/>
      <c r="B938" s="217"/>
      <c r="C938" s="221"/>
      <c r="D938" s="274"/>
      <c r="E938" s="274"/>
      <c r="F938" s="596"/>
      <c r="G938" s="8"/>
      <c r="H938" s="14"/>
      <c r="I938" s="562"/>
      <c r="J938" s="14"/>
      <c r="K938" s="222"/>
      <c r="L938" s="14"/>
    </row>
    <row r="939" spans="1:12" s="342" customFormat="1">
      <c r="A939" s="14"/>
      <c r="B939" s="217"/>
      <c r="C939" s="221"/>
      <c r="D939" s="274"/>
      <c r="E939" s="274"/>
      <c r="F939" s="596"/>
      <c r="G939" s="8"/>
      <c r="H939" s="14"/>
      <c r="I939" s="562"/>
      <c r="J939" s="14"/>
      <c r="K939" s="222"/>
      <c r="L939" s="14"/>
    </row>
    <row r="940" spans="1:12" s="342" customFormat="1">
      <c r="A940" s="14"/>
      <c r="B940" s="217"/>
      <c r="C940" s="221"/>
      <c r="D940" s="274"/>
      <c r="E940" s="274"/>
      <c r="F940" s="596"/>
      <c r="G940" s="8"/>
      <c r="H940" s="14"/>
      <c r="I940" s="562"/>
      <c r="J940" s="14"/>
      <c r="K940" s="222"/>
      <c r="L940" s="14"/>
    </row>
    <row r="941" spans="1:12" s="342" customFormat="1">
      <c r="A941" s="14"/>
      <c r="B941" s="217"/>
      <c r="C941" s="221"/>
      <c r="D941" s="274"/>
      <c r="E941" s="274"/>
      <c r="F941" s="596"/>
      <c r="G941" s="8"/>
      <c r="H941" s="14"/>
      <c r="I941" s="562"/>
      <c r="J941" s="14"/>
      <c r="K941" s="222"/>
      <c r="L941" s="14"/>
    </row>
    <row r="942" spans="1:12" s="342" customFormat="1">
      <c r="A942" s="14"/>
      <c r="B942" s="217"/>
      <c r="C942" s="221"/>
      <c r="D942" s="274"/>
      <c r="E942" s="274"/>
      <c r="F942" s="596"/>
      <c r="G942" s="8"/>
      <c r="H942" s="14"/>
      <c r="I942" s="562"/>
      <c r="J942" s="14"/>
      <c r="K942" s="222"/>
      <c r="L942" s="14"/>
    </row>
    <row r="943" spans="1:12" s="342" customFormat="1">
      <c r="A943" s="14"/>
      <c r="B943" s="217"/>
      <c r="C943" s="221"/>
      <c r="D943" s="274"/>
      <c r="E943" s="274"/>
      <c r="F943" s="596"/>
      <c r="G943" s="8"/>
      <c r="H943" s="14"/>
      <c r="I943" s="562"/>
      <c r="J943" s="14"/>
      <c r="K943" s="222"/>
      <c r="L943" s="14"/>
    </row>
    <row r="944" spans="1:12" s="342" customFormat="1">
      <c r="A944" s="14"/>
      <c r="B944" s="217"/>
      <c r="C944" s="221"/>
      <c r="D944" s="274"/>
      <c r="E944" s="274"/>
      <c r="F944" s="596"/>
      <c r="G944" s="8"/>
      <c r="H944" s="14"/>
      <c r="I944" s="562"/>
      <c r="J944" s="14"/>
      <c r="K944" s="222"/>
      <c r="L944" s="14"/>
    </row>
    <row r="945" spans="1:12" s="342" customFormat="1">
      <c r="A945" s="14"/>
      <c r="B945" s="217"/>
      <c r="C945" s="221"/>
      <c r="D945" s="274"/>
      <c r="E945" s="274"/>
      <c r="F945" s="596"/>
      <c r="G945" s="8"/>
      <c r="H945" s="14"/>
      <c r="I945" s="562"/>
      <c r="J945" s="14"/>
      <c r="K945" s="222"/>
      <c r="L945" s="14"/>
    </row>
    <row r="946" spans="1:12" s="342" customFormat="1">
      <c r="A946" s="14"/>
      <c r="B946" s="217"/>
      <c r="C946" s="221"/>
      <c r="D946" s="274"/>
      <c r="E946" s="274"/>
      <c r="F946" s="596"/>
      <c r="G946" s="8"/>
      <c r="H946" s="14"/>
      <c r="I946" s="562"/>
      <c r="J946" s="14"/>
      <c r="K946" s="222"/>
      <c r="L946" s="14"/>
    </row>
    <row r="947" spans="1:12" s="342" customFormat="1">
      <c r="A947" s="14"/>
      <c r="B947" s="217"/>
      <c r="C947" s="221"/>
      <c r="D947" s="274"/>
      <c r="E947" s="274"/>
      <c r="F947" s="596"/>
      <c r="G947" s="8"/>
      <c r="H947" s="14"/>
      <c r="I947" s="562"/>
      <c r="J947" s="14"/>
      <c r="K947" s="222"/>
      <c r="L947" s="14"/>
    </row>
    <row r="948" spans="1:12" s="342" customFormat="1">
      <c r="A948" s="14"/>
      <c r="B948" s="217"/>
      <c r="C948" s="221"/>
      <c r="D948" s="274"/>
      <c r="E948" s="274"/>
      <c r="F948" s="596"/>
      <c r="G948" s="8"/>
      <c r="H948" s="14"/>
      <c r="I948" s="562"/>
      <c r="J948" s="14"/>
      <c r="K948" s="222"/>
      <c r="L948" s="14"/>
    </row>
    <row r="949" spans="1:12" s="342" customFormat="1">
      <c r="A949" s="14"/>
      <c r="B949" s="217"/>
      <c r="C949" s="221"/>
      <c r="D949" s="274"/>
      <c r="E949" s="274"/>
      <c r="F949" s="596"/>
      <c r="G949" s="8"/>
      <c r="H949" s="14"/>
      <c r="I949" s="562"/>
      <c r="J949" s="14"/>
      <c r="K949" s="222"/>
      <c r="L949" s="14"/>
    </row>
    <row r="950" spans="1:12" s="342" customFormat="1">
      <c r="A950" s="14"/>
      <c r="B950" s="217"/>
      <c r="C950" s="221"/>
      <c r="D950" s="274"/>
      <c r="E950" s="274"/>
      <c r="F950" s="596"/>
      <c r="G950" s="8"/>
      <c r="H950" s="14"/>
      <c r="I950" s="562"/>
      <c r="J950" s="14"/>
      <c r="K950" s="222"/>
      <c r="L950" s="14"/>
    </row>
    <row r="951" spans="1:12" s="342" customFormat="1">
      <c r="A951" s="14"/>
      <c r="B951" s="217"/>
      <c r="C951" s="221"/>
      <c r="D951" s="274"/>
      <c r="E951" s="274"/>
      <c r="F951" s="596"/>
      <c r="G951" s="8"/>
      <c r="H951" s="14"/>
      <c r="I951" s="562"/>
      <c r="J951" s="14"/>
      <c r="K951" s="222"/>
      <c r="L951" s="14"/>
    </row>
    <row r="952" spans="1:12" s="342" customFormat="1">
      <c r="A952" s="14"/>
      <c r="B952" s="217"/>
      <c r="C952" s="221"/>
      <c r="D952" s="274"/>
      <c r="E952" s="274"/>
      <c r="F952" s="596"/>
      <c r="G952" s="8"/>
      <c r="H952" s="14"/>
      <c r="I952" s="562"/>
      <c r="J952" s="14"/>
      <c r="K952" s="222"/>
      <c r="L952" s="14"/>
    </row>
    <row r="953" spans="1:12" s="342" customFormat="1">
      <c r="A953" s="14"/>
      <c r="B953" s="217"/>
      <c r="C953" s="221"/>
      <c r="D953" s="274"/>
      <c r="E953" s="274"/>
      <c r="F953" s="596"/>
      <c r="G953" s="8"/>
      <c r="H953" s="14"/>
      <c r="I953" s="562"/>
      <c r="J953" s="14"/>
      <c r="K953" s="222"/>
      <c r="L953" s="14"/>
    </row>
    <row r="954" spans="1:12" s="342" customFormat="1">
      <c r="A954" s="14"/>
      <c r="B954" s="217"/>
      <c r="C954" s="221"/>
      <c r="D954" s="274"/>
      <c r="E954" s="274"/>
      <c r="F954" s="596"/>
      <c r="G954" s="8"/>
      <c r="H954" s="14"/>
      <c r="I954" s="562"/>
      <c r="J954" s="14"/>
      <c r="K954" s="222"/>
      <c r="L954" s="14"/>
    </row>
    <row r="955" spans="1:12" s="342" customFormat="1">
      <c r="A955" s="14"/>
      <c r="B955" s="217"/>
      <c r="C955" s="221"/>
      <c r="D955" s="274"/>
      <c r="E955" s="274"/>
      <c r="F955" s="596"/>
      <c r="G955" s="8"/>
      <c r="H955" s="14"/>
      <c r="I955" s="562"/>
      <c r="J955" s="14"/>
      <c r="K955" s="222"/>
      <c r="L955" s="14"/>
    </row>
    <row r="956" spans="1:12" s="342" customFormat="1">
      <c r="A956" s="14"/>
      <c r="B956" s="217"/>
      <c r="C956" s="221"/>
      <c r="D956" s="274"/>
      <c r="E956" s="274"/>
      <c r="F956" s="596"/>
      <c r="G956" s="8"/>
      <c r="H956" s="14"/>
      <c r="I956" s="562"/>
      <c r="J956" s="14"/>
      <c r="K956" s="222"/>
      <c r="L956" s="14"/>
    </row>
    <row r="957" spans="1:12" s="342" customFormat="1">
      <c r="A957" s="14"/>
      <c r="B957" s="217"/>
      <c r="C957" s="221"/>
      <c r="D957" s="274"/>
      <c r="E957" s="274"/>
      <c r="F957" s="596"/>
      <c r="G957" s="8"/>
      <c r="H957" s="14"/>
      <c r="I957" s="562"/>
      <c r="J957" s="14"/>
      <c r="K957" s="222"/>
      <c r="L957" s="14"/>
    </row>
    <row r="958" spans="1:12" s="342" customFormat="1">
      <c r="A958" s="14"/>
      <c r="B958" s="217"/>
      <c r="C958" s="221"/>
      <c r="D958" s="274"/>
      <c r="E958" s="274"/>
      <c r="F958" s="596"/>
      <c r="G958" s="8"/>
      <c r="H958" s="14"/>
      <c r="I958" s="562"/>
      <c r="J958" s="14"/>
      <c r="K958" s="222"/>
      <c r="L958" s="14"/>
    </row>
    <row r="959" spans="1:12" s="342" customFormat="1">
      <c r="A959" s="14"/>
      <c r="B959" s="217"/>
      <c r="C959" s="221"/>
      <c r="D959" s="274"/>
      <c r="E959" s="274"/>
      <c r="F959" s="596"/>
      <c r="G959" s="8"/>
      <c r="H959" s="14"/>
      <c r="I959" s="562"/>
      <c r="J959" s="14"/>
      <c r="K959" s="222"/>
      <c r="L959" s="14"/>
    </row>
    <row r="960" spans="1:12" s="342" customFormat="1">
      <c r="A960" s="14"/>
      <c r="B960" s="217"/>
      <c r="C960" s="221"/>
      <c r="D960" s="274"/>
      <c r="E960" s="274"/>
      <c r="F960" s="596"/>
      <c r="G960" s="8"/>
      <c r="H960" s="14"/>
      <c r="I960" s="562"/>
      <c r="J960" s="14"/>
      <c r="K960" s="222"/>
      <c r="L960" s="14"/>
    </row>
    <row r="961" spans="1:12" s="342" customFormat="1">
      <c r="A961" s="14"/>
      <c r="B961" s="217"/>
      <c r="C961" s="221"/>
      <c r="D961" s="274"/>
      <c r="E961" s="274"/>
      <c r="F961" s="596"/>
      <c r="G961" s="8"/>
      <c r="H961" s="14"/>
      <c r="I961" s="562"/>
      <c r="J961" s="14"/>
      <c r="K961" s="222"/>
      <c r="L961" s="14"/>
    </row>
    <row r="962" spans="1:12" s="342" customFormat="1">
      <c r="A962" s="14"/>
      <c r="B962" s="217"/>
      <c r="C962" s="221"/>
      <c r="D962" s="274"/>
      <c r="E962" s="274"/>
      <c r="F962" s="596"/>
      <c r="G962" s="8"/>
      <c r="H962" s="14"/>
      <c r="I962" s="562"/>
      <c r="J962" s="14"/>
      <c r="K962" s="222"/>
      <c r="L962" s="14"/>
    </row>
    <row r="963" spans="1:12" s="342" customFormat="1">
      <c r="A963" s="14"/>
      <c r="B963" s="217"/>
      <c r="C963" s="221"/>
      <c r="D963" s="274"/>
      <c r="E963" s="274"/>
      <c r="F963" s="596"/>
      <c r="G963" s="8"/>
      <c r="H963" s="14"/>
      <c r="I963" s="562"/>
      <c r="J963" s="14"/>
      <c r="K963" s="222"/>
      <c r="L963" s="14"/>
    </row>
    <row r="964" spans="1:12" s="342" customFormat="1">
      <c r="A964" s="14"/>
      <c r="B964" s="217"/>
      <c r="C964" s="221"/>
      <c r="D964" s="274"/>
      <c r="E964" s="274"/>
      <c r="F964" s="596"/>
      <c r="G964" s="8"/>
      <c r="H964" s="14"/>
      <c r="I964" s="562"/>
      <c r="J964" s="14"/>
      <c r="K964" s="222"/>
      <c r="L964" s="14"/>
    </row>
    <row r="965" spans="1:12" s="342" customFormat="1">
      <c r="A965" s="14"/>
      <c r="B965" s="217"/>
      <c r="C965" s="221"/>
      <c r="D965" s="274"/>
      <c r="E965" s="274"/>
      <c r="F965" s="596"/>
      <c r="G965" s="8"/>
      <c r="H965" s="14"/>
      <c r="I965" s="562"/>
      <c r="J965" s="14"/>
      <c r="K965" s="222"/>
      <c r="L965" s="14"/>
    </row>
    <row r="966" spans="1:12" s="342" customFormat="1">
      <c r="A966" s="14"/>
      <c r="B966" s="217"/>
      <c r="C966" s="221"/>
      <c r="D966" s="274"/>
      <c r="E966" s="274"/>
      <c r="F966" s="596"/>
      <c r="G966" s="8"/>
      <c r="H966" s="14"/>
      <c r="I966" s="562"/>
      <c r="J966" s="14"/>
      <c r="K966" s="222"/>
      <c r="L966" s="14"/>
    </row>
    <row r="967" spans="1:12" s="342" customFormat="1">
      <c r="A967" s="14"/>
      <c r="B967" s="217"/>
      <c r="C967" s="221"/>
      <c r="D967" s="274"/>
      <c r="E967" s="274"/>
      <c r="F967" s="596"/>
      <c r="G967" s="8"/>
      <c r="H967" s="14"/>
      <c r="I967" s="562"/>
      <c r="J967" s="14"/>
      <c r="K967" s="222"/>
      <c r="L967" s="14"/>
    </row>
    <row r="968" spans="1:12" s="342" customFormat="1">
      <c r="A968" s="14"/>
      <c r="B968" s="217"/>
      <c r="C968" s="221"/>
      <c r="D968" s="274"/>
      <c r="E968" s="274"/>
      <c r="F968" s="596"/>
      <c r="G968" s="8"/>
      <c r="H968" s="14"/>
      <c r="I968" s="562"/>
      <c r="J968" s="14"/>
      <c r="K968" s="222"/>
      <c r="L968" s="14"/>
    </row>
    <row r="969" spans="1:12" s="342" customFormat="1">
      <c r="A969" s="14"/>
      <c r="B969" s="217"/>
      <c r="C969" s="221"/>
      <c r="D969" s="274"/>
      <c r="E969" s="274"/>
      <c r="F969" s="596"/>
      <c r="G969" s="8"/>
      <c r="H969" s="14"/>
      <c r="I969" s="562"/>
      <c r="J969" s="14"/>
      <c r="K969" s="222"/>
      <c r="L969" s="14"/>
    </row>
    <row r="970" spans="1:12" s="342" customFormat="1">
      <c r="A970" s="14"/>
      <c r="B970" s="217"/>
      <c r="C970" s="221"/>
      <c r="D970" s="274"/>
      <c r="E970" s="274"/>
      <c r="F970" s="596"/>
      <c r="G970" s="8"/>
      <c r="H970" s="14"/>
      <c r="I970" s="562"/>
      <c r="J970" s="14"/>
      <c r="K970" s="222"/>
      <c r="L970" s="14"/>
    </row>
    <row r="971" spans="1:12" s="342" customFormat="1">
      <c r="A971" s="14"/>
      <c r="B971" s="217"/>
      <c r="C971" s="221"/>
      <c r="D971" s="274"/>
      <c r="E971" s="274"/>
      <c r="F971" s="596"/>
      <c r="G971" s="8"/>
      <c r="H971" s="14"/>
      <c r="I971" s="562"/>
      <c r="J971" s="14"/>
      <c r="K971" s="222"/>
      <c r="L971" s="14"/>
    </row>
    <row r="972" spans="1:12" s="342" customFormat="1">
      <c r="A972" s="14"/>
      <c r="B972" s="217"/>
      <c r="C972" s="221"/>
      <c r="D972" s="274"/>
      <c r="E972" s="274"/>
      <c r="F972" s="596"/>
      <c r="G972" s="8"/>
      <c r="H972" s="14"/>
      <c r="I972" s="562"/>
      <c r="J972" s="14"/>
      <c r="K972" s="222"/>
      <c r="L972" s="14"/>
    </row>
    <row r="973" spans="1:12" s="342" customFormat="1">
      <c r="A973" s="14"/>
      <c r="B973" s="217"/>
      <c r="C973" s="221"/>
      <c r="D973" s="274"/>
      <c r="E973" s="274"/>
      <c r="F973" s="596"/>
      <c r="G973" s="8"/>
      <c r="H973" s="14"/>
      <c r="I973" s="562"/>
      <c r="J973" s="14"/>
      <c r="K973" s="222"/>
      <c r="L973" s="14"/>
    </row>
    <row r="974" spans="1:12" s="342" customFormat="1">
      <c r="A974" s="14"/>
      <c r="B974" s="217"/>
      <c r="C974" s="221"/>
      <c r="D974" s="274"/>
      <c r="E974" s="274"/>
      <c r="F974" s="596"/>
      <c r="G974" s="8"/>
      <c r="H974" s="14"/>
      <c r="I974" s="562"/>
      <c r="J974" s="14"/>
      <c r="K974" s="222"/>
      <c r="L974" s="14"/>
    </row>
    <row r="975" spans="1:12" s="342" customFormat="1">
      <c r="A975" s="14"/>
      <c r="B975" s="217"/>
      <c r="C975" s="221"/>
      <c r="D975" s="274"/>
      <c r="E975" s="274"/>
      <c r="F975" s="596"/>
      <c r="G975" s="8"/>
      <c r="H975" s="14"/>
      <c r="I975" s="562"/>
      <c r="J975" s="14"/>
      <c r="K975" s="222"/>
      <c r="L975" s="14"/>
    </row>
    <row r="976" spans="1:12" s="342" customFormat="1">
      <c r="A976" s="14"/>
      <c r="B976" s="217"/>
      <c r="C976" s="221"/>
      <c r="D976" s="274"/>
      <c r="E976" s="274"/>
      <c r="F976" s="596"/>
      <c r="G976" s="8"/>
      <c r="H976" s="14"/>
      <c r="I976" s="562"/>
      <c r="J976" s="14"/>
      <c r="K976" s="222"/>
      <c r="L976" s="14"/>
    </row>
    <row r="977" spans="1:12" s="342" customFormat="1">
      <c r="A977" s="14"/>
      <c r="B977" s="217"/>
      <c r="C977" s="221"/>
      <c r="D977" s="274"/>
      <c r="E977" s="274"/>
      <c r="F977" s="596"/>
      <c r="G977" s="8"/>
      <c r="H977" s="14"/>
      <c r="I977" s="562"/>
      <c r="J977" s="14"/>
      <c r="K977" s="222"/>
      <c r="L977" s="14"/>
    </row>
    <row r="978" spans="1:12" s="342" customFormat="1">
      <c r="A978" s="14"/>
      <c r="B978" s="217"/>
      <c r="C978" s="221"/>
      <c r="D978" s="274"/>
      <c r="E978" s="274"/>
      <c r="F978" s="596"/>
      <c r="G978" s="8"/>
      <c r="H978" s="14"/>
      <c r="I978" s="562"/>
      <c r="J978" s="14"/>
      <c r="K978" s="222"/>
      <c r="L978" s="14"/>
    </row>
    <row r="979" spans="1:12" s="342" customFormat="1">
      <c r="A979" s="14"/>
      <c r="B979" s="217"/>
      <c r="C979" s="221"/>
      <c r="D979" s="274"/>
      <c r="E979" s="274"/>
      <c r="F979" s="596"/>
      <c r="G979" s="8"/>
      <c r="H979" s="14"/>
      <c r="I979" s="562"/>
      <c r="J979" s="14"/>
      <c r="K979" s="222"/>
      <c r="L979" s="14"/>
    </row>
    <row r="980" spans="1:12" s="342" customFormat="1">
      <c r="A980" s="14"/>
      <c r="B980" s="217"/>
      <c r="C980" s="221"/>
      <c r="D980" s="274"/>
      <c r="E980" s="274"/>
      <c r="F980" s="596"/>
      <c r="G980" s="8"/>
      <c r="H980" s="14"/>
      <c r="I980" s="562"/>
      <c r="J980" s="14"/>
      <c r="K980" s="222"/>
      <c r="L980" s="14"/>
    </row>
    <row r="981" spans="1:12" s="342" customFormat="1">
      <c r="A981" s="14"/>
      <c r="B981" s="217"/>
      <c r="C981" s="221"/>
      <c r="D981" s="274"/>
      <c r="E981" s="274"/>
      <c r="F981" s="596"/>
      <c r="G981" s="8"/>
      <c r="H981" s="14"/>
      <c r="I981" s="562"/>
      <c r="J981" s="14"/>
      <c r="K981" s="222"/>
      <c r="L981" s="14"/>
    </row>
    <row r="982" spans="1:12" s="342" customFormat="1">
      <c r="A982" s="14"/>
      <c r="B982" s="217"/>
      <c r="C982" s="221"/>
      <c r="D982" s="274"/>
      <c r="E982" s="274"/>
      <c r="F982" s="596"/>
      <c r="G982" s="8"/>
      <c r="H982" s="14"/>
      <c r="I982" s="562"/>
      <c r="J982" s="14"/>
      <c r="K982" s="222"/>
      <c r="L982" s="14"/>
    </row>
    <row r="983" spans="1:12" s="342" customFormat="1">
      <c r="A983" s="14"/>
      <c r="B983" s="217"/>
      <c r="C983" s="221"/>
      <c r="D983" s="274"/>
      <c r="E983" s="274"/>
      <c r="F983" s="596"/>
      <c r="G983" s="8"/>
      <c r="H983" s="14"/>
      <c r="I983" s="562"/>
      <c r="J983" s="14"/>
      <c r="K983" s="222"/>
      <c r="L983" s="14"/>
    </row>
    <row r="984" spans="1:12" s="342" customFormat="1">
      <c r="A984" s="14"/>
      <c r="B984" s="217"/>
      <c r="C984" s="221"/>
      <c r="D984" s="274"/>
      <c r="E984" s="274"/>
      <c r="F984" s="596"/>
      <c r="G984" s="8"/>
      <c r="H984" s="14"/>
      <c r="I984" s="562"/>
      <c r="J984" s="14"/>
      <c r="K984" s="222"/>
      <c r="L984" s="14"/>
    </row>
    <row r="985" spans="1:12" s="342" customFormat="1">
      <c r="A985" s="14"/>
      <c r="B985" s="217"/>
      <c r="C985" s="221"/>
      <c r="D985" s="274"/>
      <c r="E985" s="274"/>
      <c r="F985" s="596"/>
      <c r="G985" s="8"/>
      <c r="H985" s="14"/>
      <c r="I985" s="562"/>
      <c r="J985" s="14"/>
      <c r="K985" s="222"/>
      <c r="L985" s="14"/>
    </row>
    <row r="986" spans="1:12" s="342" customFormat="1">
      <c r="A986" s="14"/>
      <c r="B986" s="217"/>
      <c r="C986" s="221"/>
      <c r="D986" s="274"/>
      <c r="E986" s="274"/>
      <c r="F986" s="596"/>
      <c r="G986" s="8"/>
      <c r="H986" s="14"/>
      <c r="I986" s="562"/>
      <c r="J986" s="14"/>
      <c r="K986" s="222"/>
      <c r="L986" s="14"/>
    </row>
    <row r="987" spans="1:12" s="342" customFormat="1">
      <c r="A987" s="14"/>
      <c r="B987" s="217"/>
      <c r="C987" s="221"/>
      <c r="D987" s="274"/>
      <c r="E987" s="274"/>
      <c r="F987" s="596"/>
      <c r="G987" s="8"/>
      <c r="H987" s="14"/>
      <c r="I987" s="562"/>
      <c r="J987" s="14"/>
      <c r="K987" s="222"/>
      <c r="L987" s="14"/>
    </row>
    <row r="988" spans="1:12" s="342" customFormat="1">
      <c r="A988" s="14"/>
      <c r="B988" s="217"/>
      <c r="C988" s="221"/>
      <c r="D988" s="274"/>
      <c r="E988" s="274"/>
      <c r="F988" s="596"/>
      <c r="G988" s="8"/>
      <c r="H988" s="14"/>
      <c r="I988" s="562"/>
      <c r="J988" s="14"/>
      <c r="K988" s="222"/>
      <c r="L988" s="14"/>
    </row>
    <row r="989" spans="1:12" s="342" customFormat="1">
      <c r="A989" s="14"/>
      <c r="B989" s="217"/>
      <c r="C989" s="221"/>
      <c r="D989" s="274"/>
      <c r="E989" s="274"/>
      <c r="F989" s="596"/>
      <c r="G989" s="8"/>
      <c r="H989" s="14"/>
      <c r="I989" s="562"/>
      <c r="J989" s="14"/>
      <c r="K989" s="222"/>
      <c r="L989" s="14"/>
    </row>
    <row r="990" spans="1:12" s="342" customFormat="1">
      <c r="A990" s="14"/>
      <c r="B990" s="217"/>
      <c r="C990" s="221"/>
      <c r="D990" s="274"/>
      <c r="E990" s="274"/>
      <c r="F990" s="596"/>
      <c r="G990" s="8"/>
      <c r="H990" s="14"/>
      <c r="I990" s="562"/>
      <c r="J990" s="14"/>
      <c r="K990" s="222"/>
      <c r="L990" s="14"/>
    </row>
    <row r="991" spans="1:12" s="342" customFormat="1">
      <c r="A991" s="14"/>
      <c r="B991" s="217"/>
      <c r="C991" s="221"/>
      <c r="D991" s="274"/>
      <c r="E991" s="274"/>
      <c r="F991" s="596"/>
      <c r="G991" s="8"/>
      <c r="H991" s="14"/>
      <c r="I991" s="562"/>
      <c r="J991" s="14"/>
      <c r="K991" s="222"/>
      <c r="L991" s="14"/>
    </row>
    <row r="992" spans="1:12" s="342" customFormat="1">
      <c r="A992" s="14"/>
      <c r="B992" s="217"/>
      <c r="C992" s="221"/>
      <c r="D992" s="274"/>
      <c r="E992" s="274"/>
      <c r="F992" s="596"/>
      <c r="G992" s="8"/>
      <c r="H992" s="14"/>
      <c r="I992" s="562"/>
      <c r="J992" s="14"/>
      <c r="K992" s="222"/>
      <c r="L992" s="14"/>
    </row>
    <row r="993" spans="1:12" s="342" customFormat="1">
      <c r="A993" s="14"/>
      <c r="B993" s="217"/>
      <c r="C993" s="221"/>
      <c r="D993" s="274"/>
      <c r="E993" s="274"/>
      <c r="F993" s="596"/>
      <c r="G993" s="8"/>
      <c r="H993" s="14"/>
      <c r="I993" s="562"/>
      <c r="J993" s="14"/>
      <c r="K993" s="222"/>
      <c r="L993" s="14"/>
    </row>
    <row r="994" spans="1:12" s="342" customFormat="1">
      <c r="A994" s="14"/>
      <c r="B994" s="217"/>
      <c r="C994" s="221"/>
      <c r="D994" s="274"/>
      <c r="E994" s="274"/>
      <c r="F994" s="596"/>
      <c r="G994" s="8"/>
      <c r="H994" s="14"/>
      <c r="I994" s="562"/>
      <c r="J994" s="14"/>
      <c r="K994" s="222"/>
      <c r="L994" s="14"/>
    </row>
    <row r="995" spans="1:12" s="342" customFormat="1">
      <c r="A995" s="14"/>
      <c r="B995" s="217"/>
      <c r="C995" s="221"/>
      <c r="D995" s="274"/>
      <c r="E995" s="274"/>
      <c r="F995" s="596"/>
      <c r="G995" s="8"/>
      <c r="H995" s="14"/>
      <c r="I995" s="562"/>
      <c r="J995" s="14"/>
      <c r="K995" s="222"/>
      <c r="L995" s="14"/>
    </row>
    <row r="996" spans="1:12" s="342" customFormat="1">
      <c r="A996" s="14"/>
      <c r="B996" s="217"/>
      <c r="C996" s="221"/>
      <c r="D996" s="274"/>
      <c r="E996" s="274"/>
      <c r="F996" s="596"/>
      <c r="G996" s="8"/>
      <c r="H996" s="14"/>
      <c r="I996" s="562"/>
      <c r="J996" s="14"/>
      <c r="K996" s="222"/>
      <c r="L996" s="14"/>
    </row>
    <row r="997" spans="1:12" s="342" customFormat="1">
      <c r="A997" s="14"/>
      <c r="B997" s="217"/>
      <c r="C997" s="221"/>
      <c r="D997" s="274"/>
      <c r="E997" s="274"/>
      <c r="F997" s="596"/>
      <c r="G997" s="8"/>
      <c r="H997" s="14"/>
      <c r="I997" s="562"/>
      <c r="J997" s="14"/>
      <c r="K997" s="222"/>
      <c r="L997" s="14"/>
    </row>
    <row r="998" spans="1:12" s="342" customFormat="1">
      <c r="A998" s="14"/>
      <c r="B998" s="217"/>
      <c r="C998" s="221"/>
      <c r="D998" s="274"/>
      <c r="E998" s="274"/>
      <c r="F998" s="596"/>
      <c r="G998" s="8"/>
      <c r="H998" s="14"/>
      <c r="I998" s="562"/>
      <c r="J998" s="14"/>
      <c r="K998" s="222"/>
      <c r="L998" s="14"/>
    </row>
    <row r="999" spans="1:12" s="342" customFormat="1">
      <c r="A999" s="14"/>
      <c r="B999" s="217"/>
      <c r="C999" s="221"/>
      <c r="D999" s="274"/>
      <c r="E999" s="274"/>
      <c r="F999" s="596"/>
      <c r="G999" s="8"/>
      <c r="H999" s="14"/>
      <c r="I999" s="562"/>
      <c r="J999" s="14"/>
      <c r="K999" s="222"/>
      <c r="L999" s="14"/>
    </row>
    <row r="1000" spans="1:12" s="342" customFormat="1">
      <c r="A1000" s="14"/>
      <c r="B1000" s="217"/>
      <c r="C1000" s="221"/>
      <c r="D1000" s="274"/>
      <c r="E1000" s="274"/>
      <c r="F1000" s="596"/>
      <c r="G1000" s="8"/>
      <c r="H1000" s="14"/>
      <c r="I1000" s="562"/>
      <c r="J1000" s="14"/>
      <c r="K1000" s="222"/>
      <c r="L1000" s="14"/>
    </row>
    <row r="1001" spans="1:12" s="342" customFormat="1">
      <c r="A1001" s="14"/>
      <c r="B1001" s="217"/>
      <c r="C1001" s="221"/>
      <c r="D1001" s="274"/>
      <c r="E1001" s="274"/>
      <c r="F1001" s="596"/>
      <c r="G1001" s="8"/>
      <c r="H1001" s="14"/>
      <c r="I1001" s="562"/>
      <c r="J1001" s="14"/>
      <c r="K1001" s="222"/>
      <c r="L1001" s="14"/>
    </row>
    <row r="1002" spans="1:12" s="342" customFormat="1">
      <c r="A1002" s="14"/>
      <c r="B1002" s="217"/>
      <c r="C1002" s="221"/>
      <c r="D1002" s="274"/>
      <c r="E1002" s="274"/>
      <c r="F1002" s="596"/>
      <c r="G1002" s="8"/>
      <c r="H1002" s="14"/>
      <c r="I1002" s="562"/>
      <c r="J1002" s="14"/>
      <c r="K1002" s="222"/>
      <c r="L1002" s="14"/>
    </row>
    <row r="1003" spans="1:12" s="342" customFormat="1">
      <c r="A1003" s="14"/>
      <c r="B1003" s="217"/>
      <c r="C1003" s="221"/>
      <c r="D1003" s="274"/>
      <c r="E1003" s="274"/>
      <c r="F1003" s="596"/>
      <c r="G1003" s="8"/>
      <c r="H1003" s="14"/>
      <c r="I1003" s="562"/>
      <c r="J1003" s="14"/>
      <c r="K1003" s="222"/>
      <c r="L1003" s="14"/>
    </row>
    <row r="1004" spans="1:12" s="342" customFormat="1">
      <c r="A1004" s="14"/>
      <c r="B1004" s="217"/>
      <c r="C1004" s="221"/>
      <c r="D1004" s="274"/>
      <c r="E1004" s="274"/>
      <c r="F1004" s="596"/>
      <c r="G1004" s="8"/>
      <c r="H1004" s="14"/>
      <c r="I1004" s="562"/>
      <c r="J1004" s="14"/>
      <c r="K1004" s="222"/>
      <c r="L1004" s="14"/>
    </row>
    <row r="1005" spans="1:12" s="342" customFormat="1">
      <c r="A1005" s="14"/>
      <c r="B1005" s="217"/>
      <c r="C1005" s="221"/>
      <c r="D1005" s="274"/>
      <c r="E1005" s="274"/>
      <c r="F1005" s="596"/>
      <c r="G1005" s="8"/>
      <c r="H1005" s="14"/>
      <c r="I1005" s="562"/>
      <c r="J1005" s="14"/>
      <c r="K1005" s="222"/>
      <c r="L1005" s="14"/>
    </row>
    <row r="1006" spans="1:12" s="342" customFormat="1">
      <c r="A1006" s="14"/>
      <c r="B1006" s="217"/>
      <c r="C1006" s="221"/>
      <c r="D1006" s="274"/>
      <c r="E1006" s="274"/>
      <c r="F1006" s="596"/>
      <c r="G1006" s="8"/>
      <c r="H1006" s="14"/>
      <c r="I1006" s="562"/>
      <c r="J1006" s="14"/>
      <c r="K1006" s="222"/>
      <c r="L1006" s="14"/>
    </row>
    <row r="1007" spans="1:12" s="342" customFormat="1">
      <c r="A1007" s="14"/>
      <c r="B1007" s="217"/>
      <c r="C1007" s="221"/>
      <c r="D1007" s="274"/>
      <c r="E1007" s="274"/>
      <c r="F1007" s="596"/>
      <c r="G1007" s="8"/>
      <c r="H1007" s="14"/>
      <c r="I1007" s="562"/>
      <c r="J1007" s="14"/>
      <c r="K1007" s="222"/>
      <c r="L1007" s="14"/>
    </row>
    <row r="1008" spans="1:12" s="342" customFormat="1">
      <c r="A1008" s="14"/>
      <c r="B1008" s="217"/>
      <c r="C1008" s="221"/>
      <c r="D1008" s="274"/>
      <c r="E1008" s="274"/>
      <c r="F1008" s="596"/>
      <c r="G1008" s="8"/>
      <c r="H1008" s="14"/>
      <c r="I1008" s="562"/>
      <c r="J1008" s="14"/>
      <c r="K1008" s="222"/>
      <c r="L1008" s="14"/>
    </row>
    <row r="1009" spans="1:12" s="342" customFormat="1">
      <c r="A1009" s="14"/>
      <c r="B1009" s="217"/>
      <c r="C1009" s="221"/>
      <c r="D1009" s="274"/>
      <c r="E1009" s="274"/>
      <c r="F1009" s="596"/>
      <c r="G1009" s="8"/>
      <c r="H1009" s="14"/>
      <c r="I1009" s="562"/>
      <c r="J1009" s="14"/>
      <c r="K1009" s="222"/>
      <c r="L1009" s="14"/>
    </row>
    <row r="1010" spans="1:12" s="342" customFormat="1">
      <c r="A1010" s="14"/>
      <c r="B1010" s="217"/>
      <c r="C1010" s="221"/>
      <c r="D1010" s="274"/>
      <c r="E1010" s="274"/>
      <c r="F1010" s="596"/>
      <c r="G1010" s="8"/>
      <c r="H1010" s="14"/>
      <c r="I1010" s="562"/>
      <c r="J1010" s="14"/>
      <c r="K1010" s="222"/>
      <c r="L1010" s="14"/>
    </row>
    <row r="1011" spans="1:12" s="342" customFormat="1">
      <c r="A1011" s="14"/>
      <c r="B1011" s="217"/>
      <c r="C1011" s="221"/>
      <c r="D1011" s="274"/>
      <c r="E1011" s="274"/>
      <c r="F1011" s="596"/>
      <c r="G1011" s="8"/>
      <c r="H1011" s="14"/>
      <c r="I1011" s="562"/>
      <c r="J1011" s="14"/>
      <c r="K1011" s="222"/>
      <c r="L1011" s="14"/>
    </row>
    <row r="1012" spans="1:12" s="342" customFormat="1">
      <c r="A1012" s="14"/>
      <c r="B1012" s="217"/>
      <c r="C1012" s="221"/>
      <c r="D1012" s="274"/>
      <c r="E1012" s="274"/>
      <c r="F1012" s="596"/>
      <c r="G1012" s="8"/>
      <c r="H1012" s="14"/>
      <c r="I1012" s="562"/>
      <c r="J1012" s="14"/>
      <c r="K1012" s="222"/>
      <c r="L1012" s="14"/>
    </row>
    <row r="1013" spans="1:12" s="342" customFormat="1">
      <c r="A1013" s="14"/>
      <c r="B1013" s="217"/>
      <c r="C1013" s="221"/>
      <c r="D1013" s="274"/>
      <c r="E1013" s="274"/>
      <c r="F1013" s="596"/>
      <c r="G1013" s="8"/>
      <c r="H1013" s="14"/>
      <c r="I1013" s="562"/>
      <c r="J1013" s="14"/>
      <c r="K1013" s="222"/>
      <c r="L1013" s="14"/>
    </row>
    <row r="1014" spans="1:12" s="342" customFormat="1">
      <c r="A1014" s="14"/>
      <c r="B1014" s="217"/>
      <c r="C1014" s="221"/>
      <c r="D1014" s="274"/>
      <c r="E1014" s="274"/>
      <c r="F1014" s="596"/>
      <c r="G1014" s="8"/>
      <c r="H1014" s="14"/>
      <c r="I1014" s="562"/>
      <c r="J1014" s="14"/>
      <c r="K1014" s="222"/>
      <c r="L1014" s="14"/>
    </row>
    <row r="1015" spans="1:12" s="342" customFormat="1">
      <c r="A1015" s="14"/>
      <c r="B1015" s="217"/>
      <c r="C1015" s="221"/>
      <c r="D1015" s="274"/>
      <c r="E1015" s="274"/>
      <c r="F1015" s="596"/>
      <c r="G1015" s="8"/>
      <c r="H1015" s="14"/>
      <c r="I1015" s="562"/>
      <c r="J1015" s="14"/>
      <c r="K1015" s="222"/>
      <c r="L1015" s="14"/>
    </row>
    <row r="1016" spans="1:12" s="342" customFormat="1">
      <c r="A1016" s="14"/>
      <c r="B1016" s="217"/>
      <c r="C1016" s="221"/>
      <c r="D1016" s="274"/>
      <c r="E1016" s="274"/>
      <c r="F1016" s="596"/>
      <c r="G1016" s="8"/>
      <c r="H1016" s="14"/>
      <c r="I1016" s="562"/>
      <c r="J1016" s="14"/>
      <c r="K1016" s="222"/>
      <c r="L1016" s="14"/>
    </row>
    <row r="1017" spans="1:12" s="342" customFormat="1">
      <c r="A1017" s="14"/>
      <c r="B1017" s="217"/>
      <c r="C1017" s="221"/>
      <c r="D1017" s="274"/>
      <c r="E1017" s="274"/>
      <c r="F1017" s="596"/>
      <c r="G1017" s="8"/>
      <c r="H1017" s="14"/>
      <c r="I1017" s="562"/>
      <c r="J1017" s="14"/>
      <c r="K1017" s="222"/>
      <c r="L1017" s="14"/>
    </row>
    <row r="1018" spans="1:12" s="342" customFormat="1">
      <c r="A1018" s="14"/>
      <c r="B1018" s="217"/>
      <c r="C1018" s="221"/>
      <c r="D1018" s="274"/>
      <c r="E1018" s="274"/>
      <c r="F1018" s="596"/>
      <c r="G1018" s="8"/>
      <c r="H1018" s="14"/>
      <c r="I1018" s="562"/>
      <c r="J1018" s="14"/>
      <c r="K1018" s="222"/>
      <c r="L1018" s="14"/>
    </row>
    <row r="1019" spans="1:12" s="342" customFormat="1">
      <c r="A1019" s="14"/>
      <c r="B1019" s="217"/>
      <c r="C1019" s="221"/>
      <c r="D1019" s="274"/>
      <c r="E1019" s="274"/>
      <c r="F1019" s="596"/>
      <c r="G1019" s="8"/>
      <c r="H1019" s="14"/>
      <c r="I1019" s="562"/>
      <c r="J1019" s="14"/>
      <c r="K1019" s="222"/>
      <c r="L1019" s="14"/>
    </row>
    <row r="1020" spans="1:12" s="342" customFormat="1">
      <c r="A1020" s="14"/>
      <c r="B1020" s="217"/>
      <c r="C1020" s="221"/>
      <c r="D1020" s="274"/>
      <c r="E1020" s="274"/>
      <c r="F1020" s="596"/>
      <c r="G1020" s="8"/>
      <c r="H1020" s="14"/>
      <c r="I1020" s="562"/>
      <c r="J1020" s="14"/>
      <c r="K1020" s="222"/>
      <c r="L1020" s="14"/>
    </row>
    <row r="1021" spans="1:12" s="342" customFormat="1">
      <c r="A1021" s="14"/>
      <c r="B1021" s="217"/>
      <c r="C1021" s="221"/>
      <c r="D1021" s="274"/>
      <c r="E1021" s="274"/>
      <c r="F1021" s="596"/>
      <c r="G1021" s="8"/>
      <c r="H1021" s="14"/>
      <c r="I1021" s="562"/>
      <c r="J1021" s="14"/>
      <c r="K1021" s="222"/>
      <c r="L1021" s="14"/>
    </row>
    <row r="1022" spans="1:12" s="342" customFormat="1">
      <c r="A1022" s="14"/>
      <c r="B1022" s="217"/>
      <c r="C1022" s="221"/>
      <c r="D1022" s="274"/>
      <c r="E1022" s="274"/>
      <c r="F1022" s="596"/>
      <c r="G1022" s="8"/>
      <c r="H1022" s="14"/>
      <c r="I1022" s="562"/>
      <c r="J1022" s="14"/>
      <c r="K1022" s="222"/>
      <c r="L1022" s="14"/>
    </row>
    <row r="1023" spans="1:12" s="342" customFormat="1">
      <c r="A1023" s="14"/>
      <c r="B1023" s="217"/>
      <c r="C1023" s="221"/>
      <c r="D1023" s="274"/>
      <c r="E1023" s="274"/>
      <c r="F1023" s="596"/>
      <c r="G1023" s="8"/>
      <c r="H1023" s="14"/>
      <c r="I1023" s="562"/>
      <c r="J1023" s="14"/>
      <c r="K1023" s="222"/>
      <c r="L1023" s="14"/>
    </row>
    <row r="1024" spans="1:12" s="342" customFormat="1">
      <c r="A1024" s="14"/>
      <c r="B1024" s="217"/>
      <c r="C1024" s="221"/>
      <c r="D1024" s="274"/>
      <c r="E1024" s="274"/>
      <c r="F1024" s="596"/>
      <c r="G1024" s="8"/>
      <c r="H1024" s="14"/>
      <c r="I1024" s="562"/>
      <c r="J1024" s="14"/>
      <c r="K1024" s="222"/>
      <c r="L1024" s="14"/>
    </row>
    <row r="1025" spans="1:12" s="342" customFormat="1">
      <c r="A1025" s="14"/>
      <c r="B1025" s="217"/>
      <c r="C1025" s="221"/>
      <c r="D1025" s="274"/>
      <c r="E1025" s="274"/>
      <c r="F1025" s="596"/>
      <c r="G1025" s="8"/>
      <c r="H1025" s="14"/>
      <c r="I1025" s="562"/>
      <c r="J1025" s="14"/>
      <c r="K1025" s="222"/>
      <c r="L1025" s="14"/>
    </row>
    <row r="1026" spans="1:12" s="342" customFormat="1">
      <c r="A1026" s="14"/>
      <c r="B1026" s="217"/>
      <c r="C1026" s="221"/>
      <c r="D1026" s="274"/>
      <c r="E1026" s="274"/>
      <c r="F1026" s="596"/>
      <c r="G1026" s="8"/>
      <c r="H1026" s="14"/>
      <c r="I1026" s="562"/>
      <c r="J1026" s="14"/>
      <c r="K1026" s="222"/>
      <c r="L1026" s="14"/>
    </row>
    <row r="1027" spans="1:12" s="342" customFormat="1">
      <c r="A1027" s="14"/>
      <c r="B1027" s="217"/>
      <c r="C1027" s="221"/>
      <c r="D1027" s="274"/>
      <c r="E1027" s="274"/>
      <c r="F1027" s="596"/>
      <c r="G1027" s="8"/>
      <c r="H1027" s="14"/>
      <c r="I1027" s="562"/>
      <c r="J1027" s="14"/>
      <c r="K1027" s="222"/>
      <c r="L1027" s="14"/>
    </row>
    <row r="1028" spans="1:12" s="342" customFormat="1">
      <c r="A1028" s="14"/>
      <c r="B1028" s="217"/>
      <c r="C1028" s="221"/>
      <c r="D1028" s="274"/>
      <c r="E1028" s="274"/>
      <c r="F1028" s="596"/>
      <c r="G1028" s="8"/>
      <c r="H1028" s="14"/>
      <c r="I1028" s="562"/>
      <c r="J1028" s="14"/>
      <c r="K1028" s="222"/>
      <c r="L1028" s="14"/>
    </row>
    <row r="1029" spans="1:12" s="342" customFormat="1">
      <c r="A1029" s="14"/>
      <c r="B1029" s="217"/>
      <c r="C1029" s="221"/>
      <c r="D1029" s="274"/>
      <c r="E1029" s="274"/>
      <c r="F1029" s="596"/>
      <c r="G1029" s="8"/>
      <c r="H1029" s="14"/>
      <c r="I1029" s="562"/>
      <c r="J1029" s="14"/>
      <c r="K1029" s="222"/>
      <c r="L1029" s="14"/>
    </row>
    <row r="1030" spans="1:12" s="342" customFormat="1">
      <c r="A1030" s="14"/>
      <c r="B1030" s="217"/>
      <c r="C1030" s="221"/>
      <c r="D1030" s="274"/>
      <c r="E1030" s="274"/>
      <c r="F1030" s="596"/>
      <c r="G1030" s="8"/>
      <c r="H1030" s="14"/>
      <c r="I1030" s="562"/>
      <c r="J1030" s="14"/>
      <c r="K1030" s="222"/>
      <c r="L1030" s="14"/>
    </row>
    <row r="1031" spans="1:12" s="342" customFormat="1">
      <c r="A1031" s="14"/>
      <c r="B1031" s="217"/>
      <c r="C1031" s="221"/>
      <c r="D1031" s="274"/>
      <c r="E1031" s="274"/>
      <c r="F1031" s="596"/>
      <c r="G1031" s="8"/>
      <c r="H1031" s="14"/>
      <c r="I1031" s="562"/>
      <c r="J1031" s="14"/>
      <c r="K1031" s="222"/>
      <c r="L1031" s="14"/>
    </row>
    <row r="1032" spans="1:12" s="342" customFormat="1">
      <c r="A1032" s="14"/>
      <c r="B1032" s="217"/>
      <c r="C1032" s="221"/>
      <c r="D1032" s="274"/>
      <c r="E1032" s="274"/>
      <c r="F1032" s="596"/>
      <c r="G1032" s="8"/>
      <c r="H1032" s="14"/>
      <c r="I1032" s="562"/>
      <c r="J1032" s="14"/>
      <c r="K1032" s="222"/>
      <c r="L1032" s="14"/>
    </row>
    <row r="1033" spans="1:12" s="342" customFormat="1">
      <c r="A1033" s="14"/>
      <c r="B1033" s="217"/>
      <c r="C1033" s="221"/>
      <c r="D1033" s="274"/>
      <c r="E1033" s="274"/>
      <c r="F1033" s="596"/>
      <c r="G1033" s="8"/>
      <c r="H1033" s="14"/>
      <c r="I1033" s="562"/>
      <c r="J1033" s="14"/>
      <c r="K1033" s="222"/>
      <c r="L1033" s="14"/>
    </row>
    <row r="1034" spans="1:12" s="342" customFormat="1">
      <c r="A1034" s="14"/>
      <c r="B1034" s="217"/>
      <c r="C1034" s="221"/>
      <c r="D1034" s="274"/>
      <c r="E1034" s="274"/>
      <c r="F1034" s="596"/>
      <c r="G1034" s="8"/>
      <c r="H1034" s="14"/>
      <c r="I1034" s="562"/>
      <c r="J1034" s="14"/>
      <c r="K1034" s="222"/>
      <c r="L1034" s="14"/>
    </row>
    <row r="1035" spans="1:12" s="342" customFormat="1">
      <c r="A1035" s="14"/>
      <c r="B1035" s="217"/>
      <c r="C1035" s="221"/>
      <c r="D1035" s="274"/>
      <c r="E1035" s="274"/>
      <c r="F1035" s="596"/>
      <c r="G1035" s="8"/>
      <c r="H1035" s="14"/>
      <c r="I1035" s="562"/>
      <c r="J1035" s="14"/>
      <c r="K1035" s="222"/>
      <c r="L1035" s="14"/>
    </row>
    <row r="1036" spans="1:12" s="342" customFormat="1">
      <c r="A1036" s="14"/>
      <c r="B1036" s="217"/>
      <c r="C1036" s="221"/>
      <c r="D1036" s="274"/>
      <c r="E1036" s="274"/>
      <c r="F1036" s="596"/>
      <c r="G1036" s="8"/>
      <c r="H1036" s="14"/>
      <c r="I1036" s="562"/>
      <c r="J1036" s="14"/>
      <c r="K1036" s="222"/>
      <c r="L1036" s="14"/>
    </row>
    <row r="1037" spans="1:12" s="342" customFormat="1">
      <c r="A1037" s="14"/>
      <c r="B1037" s="217"/>
      <c r="C1037" s="221"/>
      <c r="D1037" s="274"/>
      <c r="E1037" s="274"/>
      <c r="F1037" s="596"/>
      <c r="G1037" s="8"/>
      <c r="H1037" s="14"/>
      <c r="I1037" s="562"/>
      <c r="J1037" s="14"/>
      <c r="K1037" s="222"/>
      <c r="L1037" s="14"/>
    </row>
    <row r="1038" spans="1:12" s="342" customFormat="1">
      <c r="A1038" s="14"/>
      <c r="B1038" s="217"/>
      <c r="C1038" s="221"/>
      <c r="D1038" s="274"/>
      <c r="E1038" s="274"/>
      <c r="F1038" s="596"/>
      <c r="G1038" s="8"/>
      <c r="H1038" s="14"/>
      <c r="I1038" s="562"/>
      <c r="J1038" s="14"/>
      <c r="K1038" s="222"/>
      <c r="L1038" s="14"/>
    </row>
    <row r="1039" spans="1:12" s="342" customFormat="1">
      <c r="A1039" s="14"/>
      <c r="B1039" s="217"/>
      <c r="C1039" s="221"/>
      <c r="D1039" s="274"/>
      <c r="E1039" s="274"/>
      <c r="F1039" s="596"/>
      <c r="G1039" s="8"/>
      <c r="H1039" s="14"/>
      <c r="I1039" s="562"/>
      <c r="J1039" s="14"/>
      <c r="K1039" s="222"/>
      <c r="L1039" s="14"/>
    </row>
    <row r="1040" spans="1:12" s="342" customFormat="1">
      <c r="A1040" s="14"/>
      <c r="B1040" s="217"/>
      <c r="C1040" s="221"/>
      <c r="D1040" s="274"/>
      <c r="E1040" s="274"/>
      <c r="F1040" s="596"/>
      <c r="G1040" s="8"/>
      <c r="H1040" s="14"/>
      <c r="I1040" s="562"/>
      <c r="J1040" s="14"/>
      <c r="K1040" s="222"/>
      <c r="L1040" s="14"/>
    </row>
    <row r="1041" spans="1:12" s="342" customFormat="1">
      <c r="A1041" s="14"/>
      <c r="B1041" s="217"/>
      <c r="C1041" s="221"/>
      <c r="D1041" s="274"/>
      <c r="E1041" s="274"/>
      <c r="F1041" s="596"/>
      <c r="G1041" s="8"/>
      <c r="H1041" s="14"/>
      <c r="I1041" s="562"/>
      <c r="J1041" s="14"/>
      <c r="K1041" s="222"/>
      <c r="L1041" s="14"/>
    </row>
    <row r="1042" spans="1:12" s="342" customFormat="1">
      <c r="A1042" s="14"/>
      <c r="B1042" s="217"/>
      <c r="C1042" s="221"/>
      <c r="D1042" s="274"/>
      <c r="E1042" s="274"/>
      <c r="F1042" s="596"/>
      <c r="G1042" s="8"/>
      <c r="H1042" s="14"/>
      <c r="I1042" s="562"/>
      <c r="J1042" s="14"/>
      <c r="K1042" s="222"/>
      <c r="L1042" s="14"/>
    </row>
    <row r="1043" spans="1:12" s="342" customFormat="1">
      <c r="A1043" s="14"/>
      <c r="B1043" s="217"/>
      <c r="C1043" s="221"/>
      <c r="D1043" s="274"/>
      <c r="E1043" s="274"/>
      <c r="F1043" s="596"/>
      <c r="G1043" s="8"/>
      <c r="H1043" s="14"/>
      <c r="I1043" s="562"/>
      <c r="J1043" s="14"/>
      <c r="K1043" s="222"/>
      <c r="L1043" s="14"/>
    </row>
    <row r="1044" spans="1:12" s="342" customFormat="1">
      <c r="A1044" s="14"/>
      <c r="B1044" s="217"/>
      <c r="C1044" s="221"/>
      <c r="D1044" s="274"/>
      <c r="E1044" s="274"/>
      <c r="F1044" s="596"/>
      <c r="G1044" s="8"/>
      <c r="H1044" s="14"/>
      <c r="I1044" s="562"/>
      <c r="J1044" s="14"/>
      <c r="K1044" s="222"/>
      <c r="L1044" s="14"/>
    </row>
    <row r="1045" spans="1:12" s="342" customFormat="1">
      <c r="A1045" s="14"/>
      <c r="B1045" s="217"/>
      <c r="C1045" s="221"/>
      <c r="D1045" s="274"/>
      <c r="E1045" s="274"/>
      <c r="F1045" s="596"/>
      <c r="G1045" s="8"/>
      <c r="H1045" s="14"/>
      <c r="I1045" s="562"/>
      <c r="J1045" s="14"/>
      <c r="K1045" s="222"/>
      <c r="L1045" s="14"/>
    </row>
    <row r="1046" spans="1:12" s="342" customFormat="1">
      <c r="A1046" s="14"/>
      <c r="B1046" s="217"/>
      <c r="C1046" s="221"/>
      <c r="D1046" s="274"/>
      <c r="E1046" s="274"/>
      <c r="F1046" s="596"/>
      <c r="G1046" s="8"/>
      <c r="H1046" s="14"/>
      <c r="I1046" s="562"/>
      <c r="J1046" s="14"/>
      <c r="K1046" s="222"/>
      <c r="L1046" s="14"/>
    </row>
    <row r="1047" spans="1:12" s="342" customFormat="1">
      <c r="A1047" s="14"/>
      <c r="B1047" s="217"/>
      <c r="C1047" s="221"/>
      <c r="D1047" s="274"/>
      <c r="E1047" s="274"/>
      <c r="F1047" s="596"/>
      <c r="G1047" s="8"/>
      <c r="H1047" s="14"/>
      <c r="I1047" s="562"/>
      <c r="J1047" s="14"/>
      <c r="K1047" s="222"/>
      <c r="L1047" s="14"/>
    </row>
    <row r="1048" spans="1:12" s="342" customFormat="1">
      <c r="A1048" s="14"/>
      <c r="B1048" s="217"/>
      <c r="C1048" s="221"/>
      <c r="D1048" s="274"/>
      <c r="E1048" s="274"/>
      <c r="F1048" s="596"/>
      <c r="G1048" s="8"/>
      <c r="H1048" s="14"/>
      <c r="I1048" s="562"/>
      <c r="J1048" s="14"/>
      <c r="K1048" s="222"/>
      <c r="L1048" s="14"/>
    </row>
    <row r="1049" spans="1:12" s="342" customFormat="1">
      <c r="A1049" s="14"/>
      <c r="B1049" s="217"/>
      <c r="C1049" s="221"/>
      <c r="D1049" s="274"/>
      <c r="E1049" s="274"/>
      <c r="F1049" s="596"/>
      <c r="G1049" s="8"/>
      <c r="H1049" s="14"/>
      <c r="I1049" s="562"/>
      <c r="J1049" s="14"/>
      <c r="K1049" s="222"/>
      <c r="L1049" s="14"/>
    </row>
    <row r="1050" spans="1:12" s="342" customFormat="1">
      <c r="A1050" s="14"/>
      <c r="B1050" s="217"/>
      <c r="C1050" s="221"/>
      <c r="D1050" s="274"/>
      <c r="E1050" s="274"/>
      <c r="F1050" s="596"/>
      <c r="G1050" s="8"/>
      <c r="H1050" s="14"/>
      <c r="I1050" s="562"/>
      <c r="J1050" s="14"/>
      <c r="K1050" s="222"/>
      <c r="L1050" s="14"/>
    </row>
    <row r="1051" spans="1:12" s="342" customFormat="1">
      <c r="A1051" s="14"/>
      <c r="B1051" s="217"/>
      <c r="C1051" s="221"/>
      <c r="D1051" s="274"/>
      <c r="E1051" s="274"/>
      <c r="F1051" s="596"/>
      <c r="G1051" s="8"/>
      <c r="H1051" s="14"/>
      <c r="I1051" s="562"/>
      <c r="J1051" s="14"/>
      <c r="K1051" s="222"/>
      <c r="L1051" s="14"/>
    </row>
    <row r="1052" spans="1:12" s="342" customFormat="1">
      <c r="A1052" s="14"/>
      <c r="B1052" s="217"/>
      <c r="C1052" s="221"/>
      <c r="D1052" s="274"/>
      <c r="E1052" s="274"/>
      <c r="F1052" s="596"/>
      <c r="G1052" s="8"/>
      <c r="H1052" s="14"/>
      <c r="I1052" s="562"/>
      <c r="J1052" s="14"/>
      <c r="K1052" s="222"/>
      <c r="L1052" s="14"/>
    </row>
    <row r="1053" spans="1:12" s="342" customFormat="1">
      <c r="A1053" s="14"/>
      <c r="B1053" s="217"/>
      <c r="C1053" s="221"/>
      <c r="D1053" s="274"/>
      <c r="E1053" s="274"/>
      <c r="F1053" s="596"/>
      <c r="G1053" s="8"/>
      <c r="H1053" s="14"/>
      <c r="I1053" s="562"/>
      <c r="J1053" s="14"/>
      <c r="K1053" s="222"/>
      <c r="L1053" s="14"/>
    </row>
    <row r="1054" spans="1:12" s="342" customFormat="1">
      <c r="A1054" s="14"/>
      <c r="B1054" s="217"/>
      <c r="C1054" s="221"/>
      <c r="D1054" s="274"/>
      <c r="E1054" s="274"/>
      <c r="F1054" s="596"/>
      <c r="G1054" s="8"/>
      <c r="H1054" s="14"/>
      <c r="I1054" s="562"/>
      <c r="J1054" s="14"/>
      <c r="K1054" s="222"/>
      <c r="L1054" s="14"/>
    </row>
    <row r="1055" spans="1:12" s="342" customFormat="1">
      <c r="A1055" s="14"/>
      <c r="B1055" s="217"/>
      <c r="C1055" s="221"/>
      <c r="D1055" s="274"/>
      <c r="E1055" s="274"/>
      <c r="F1055" s="596"/>
      <c r="G1055" s="8"/>
      <c r="H1055" s="14"/>
      <c r="I1055" s="562"/>
      <c r="J1055" s="14"/>
      <c r="K1055" s="222"/>
      <c r="L1055" s="14"/>
    </row>
    <row r="1056" spans="1:12" s="342" customFormat="1">
      <c r="A1056" s="14"/>
      <c r="B1056" s="217"/>
      <c r="C1056" s="221"/>
      <c r="D1056" s="274"/>
      <c r="E1056" s="274"/>
      <c r="F1056" s="596"/>
      <c r="G1056" s="8"/>
      <c r="H1056" s="14"/>
      <c r="I1056" s="562"/>
      <c r="J1056" s="14"/>
      <c r="K1056" s="222"/>
      <c r="L1056" s="14"/>
    </row>
    <row r="1057" spans="1:12" s="342" customFormat="1">
      <c r="A1057" s="14"/>
      <c r="B1057" s="217"/>
      <c r="C1057" s="221"/>
      <c r="D1057" s="274"/>
      <c r="E1057" s="274"/>
      <c r="F1057" s="596"/>
      <c r="G1057" s="8"/>
      <c r="H1057" s="14"/>
      <c r="I1057" s="562"/>
      <c r="J1057" s="14"/>
      <c r="K1057" s="222"/>
      <c r="L1057" s="14"/>
    </row>
    <row r="1058" spans="1:12" s="342" customFormat="1">
      <c r="A1058" s="14"/>
      <c r="B1058" s="217"/>
      <c r="C1058" s="221"/>
      <c r="D1058" s="274"/>
      <c r="E1058" s="274"/>
      <c r="F1058" s="596"/>
      <c r="G1058" s="8"/>
      <c r="H1058" s="14"/>
      <c r="I1058" s="562"/>
      <c r="J1058" s="14"/>
      <c r="K1058" s="222"/>
      <c r="L1058" s="14"/>
    </row>
    <row r="1059" spans="1:12" s="342" customFormat="1">
      <c r="A1059" s="14"/>
      <c r="B1059" s="217"/>
      <c r="C1059" s="221"/>
      <c r="D1059" s="274"/>
      <c r="E1059" s="274"/>
      <c r="F1059" s="596"/>
      <c r="G1059" s="8"/>
      <c r="H1059" s="14"/>
      <c r="I1059" s="562"/>
      <c r="J1059" s="14"/>
      <c r="K1059" s="222"/>
      <c r="L1059" s="14"/>
    </row>
    <row r="1060" spans="1:12" s="342" customFormat="1">
      <c r="A1060" s="14"/>
      <c r="B1060" s="217"/>
      <c r="C1060" s="221"/>
      <c r="D1060" s="274"/>
      <c r="E1060" s="274"/>
      <c r="F1060" s="596"/>
      <c r="G1060" s="8"/>
      <c r="H1060" s="14"/>
      <c r="I1060" s="562"/>
      <c r="J1060" s="14"/>
      <c r="K1060" s="222"/>
      <c r="L1060" s="14"/>
    </row>
    <row r="1061" spans="1:12" s="342" customFormat="1">
      <c r="A1061" s="14"/>
      <c r="B1061" s="217"/>
      <c r="C1061" s="221"/>
      <c r="D1061" s="274"/>
      <c r="E1061" s="274"/>
      <c r="F1061" s="596"/>
      <c r="G1061" s="8"/>
      <c r="H1061" s="14"/>
      <c r="I1061" s="562"/>
      <c r="J1061" s="14"/>
      <c r="K1061" s="222"/>
      <c r="L1061" s="14"/>
    </row>
    <row r="1062" spans="1:12" s="342" customFormat="1">
      <c r="A1062" s="14"/>
      <c r="B1062" s="217"/>
      <c r="C1062" s="221"/>
      <c r="D1062" s="274"/>
      <c r="E1062" s="274"/>
      <c r="F1062" s="596"/>
      <c r="G1062" s="8"/>
      <c r="H1062" s="14"/>
      <c r="I1062" s="562"/>
      <c r="J1062" s="14"/>
      <c r="K1062" s="222"/>
      <c r="L1062" s="14"/>
    </row>
    <row r="1063" spans="1:12" s="342" customFormat="1">
      <c r="A1063" s="14"/>
      <c r="B1063" s="217"/>
      <c r="C1063" s="221"/>
      <c r="D1063" s="274"/>
      <c r="E1063" s="274"/>
      <c r="F1063" s="596"/>
      <c r="G1063" s="8"/>
      <c r="H1063" s="14"/>
      <c r="I1063" s="562"/>
      <c r="J1063" s="14"/>
      <c r="K1063" s="222"/>
      <c r="L1063" s="14"/>
    </row>
    <row r="1064" spans="1:12" s="342" customFormat="1">
      <c r="A1064" s="14"/>
      <c r="B1064" s="217"/>
      <c r="C1064" s="221"/>
      <c r="D1064" s="274"/>
      <c r="E1064" s="274"/>
      <c r="F1064" s="596"/>
      <c r="G1064" s="8"/>
      <c r="H1064" s="14"/>
      <c r="I1064" s="562"/>
      <c r="J1064" s="14"/>
      <c r="K1064" s="222"/>
      <c r="L1064" s="14"/>
    </row>
    <row r="1065" spans="1:12" s="342" customFormat="1">
      <c r="A1065" s="14"/>
      <c r="B1065" s="217"/>
      <c r="C1065" s="221"/>
      <c r="D1065" s="274"/>
      <c r="E1065" s="274"/>
      <c r="F1065" s="596"/>
      <c r="G1065" s="8"/>
      <c r="H1065" s="14"/>
      <c r="I1065" s="562"/>
      <c r="J1065" s="14"/>
      <c r="K1065" s="222"/>
      <c r="L1065" s="14"/>
    </row>
    <row r="1066" spans="1:12" s="342" customFormat="1">
      <c r="A1066" s="14"/>
      <c r="B1066" s="217"/>
      <c r="C1066" s="221"/>
      <c r="D1066" s="274"/>
      <c r="E1066" s="274"/>
      <c r="F1066" s="596"/>
      <c r="G1066" s="8"/>
      <c r="H1066" s="14"/>
      <c r="I1066" s="562"/>
      <c r="J1066" s="14"/>
      <c r="K1066" s="222"/>
      <c r="L1066" s="14"/>
    </row>
    <row r="1067" spans="1:12" s="342" customFormat="1">
      <c r="A1067" s="14"/>
      <c r="B1067" s="217"/>
      <c r="C1067" s="221"/>
      <c r="D1067" s="274"/>
      <c r="E1067" s="274"/>
      <c r="F1067" s="596"/>
      <c r="G1067" s="8"/>
      <c r="H1067" s="14"/>
      <c r="I1067" s="562"/>
      <c r="J1067" s="14"/>
      <c r="K1067" s="222"/>
      <c r="L1067" s="14"/>
    </row>
    <row r="1068" spans="1:12" s="342" customFormat="1">
      <c r="A1068" s="14"/>
      <c r="B1068" s="217"/>
      <c r="C1068" s="221"/>
      <c r="D1068" s="274"/>
      <c r="E1068" s="274"/>
      <c r="F1068" s="596"/>
      <c r="G1068" s="8"/>
      <c r="H1068" s="14"/>
      <c r="I1068" s="562"/>
      <c r="J1068" s="14"/>
      <c r="K1068" s="222"/>
      <c r="L1068" s="14"/>
    </row>
    <row r="1069" spans="1:12" s="342" customFormat="1">
      <c r="A1069" s="14"/>
      <c r="B1069" s="217"/>
      <c r="C1069" s="221"/>
      <c r="D1069" s="274"/>
      <c r="E1069" s="274"/>
      <c r="F1069" s="596"/>
      <c r="G1069" s="8"/>
      <c r="H1069" s="14"/>
      <c r="I1069" s="562"/>
      <c r="J1069" s="14"/>
      <c r="K1069" s="222"/>
      <c r="L1069" s="14"/>
    </row>
    <row r="1070" spans="1:12" s="342" customFormat="1">
      <c r="A1070" s="14"/>
      <c r="B1070" s="217"/>
      <c r="C1070" s="221"/>
      <c r="D1070" s="274"/>
      <c r="E1070" s="274"/>
      <c r="F1070" s="596"/>
      <c r="G1070" s="8"/>
      <c r="H1070" s="14"/>
      <c r="I1070" s="562"/>
      <c r="J1070" s="14"/>
      <c r="K1070" s="222"/>
      <c r="L1070" s="14"/>
    </row>
    <row r="1071" spans="1:12" s="342" customFormat="1">
      <c r="A1071" s="14"/>
      <c r="B1071" s="217"/>
      <c r="C1071" s="221"/>
      <c r="D1071" s="274"/>
      <c r="E1071" s="274"/>
      <c r="F1071" s="596"/>
      <c r="G1071" s="8"/>
      <c r="H1071" s="14"/>
      <c r="I1071" s="562"/>
      <c r="J1071" s="14"/>
      <c r="K1071" s="222"/>
      <c r="L1071" s="14"/>
    </row>
    <row r="1072" spans="1:12" s="342" customFormat="1">
      <c r="A1072" s="14"/>
      <c r="B1072" s="217"/>
      <c r="C1072" s="221"/>
      <c r="D1072" s="274"/>
      <c r="E1072" s="274"/>
      <c r="F1072" s="596"/>
      <c r="G1072" s="8"/>
      <c r="H1072" s="14"/>
      <c r="I1072" s="562"/>
      <c r="J1072" s="14"/>
      <c r="K1072" s="222"/>
      <c r="L1072" s="14"/>
    </row>
    <row r="1073" spans="1:12" s="342" customFormat="1">
      <c r="A1073" s="14"/>
      <c r="B1073" s="217"/>
      <c r="C1073" s="221"/>
      <c r="D1073" s="274"/>
      <c r="E1073" s="274"/>
      <c r="F1073" s="596"/>
      <c r="G1073" s="8"/>
      <c r="H1073" s="14"/>
      <c r="I1073" s="562"/>
      <c r="J1073" s="14"/>
      <c r="K1073" s="222"/>
      <c r="L1073" s="14"/>
    </row>
    <row r="1074" spans="1:12" s="342" customFormat="1">
      <c r="A1074" s="14"/>
      <c r="B1074" s="217"/>
      <c r="C1074" s="221"/>
      <c r="D1074" s="274"/>
      <c r="E1074" s="274"/>
      <c r="F1074" s="596"/>
      <c r="G1074" s="8"/>
      <c r="H1074" s="14"/>
      <c r="I1074" s="562"/>
      <c r="J1074" s="14"/>
      <c r="K1074" s="222"/>
      <c r="L1074" s="14"/>
    </row>
    <row r="1075" spans="1:12" s="342" customFormat="1">
      <c r="A1075" s="14"/>
      <c r="B1075" s="217"/>
      <c r="C1075" s="221"/>
      <c r="D1075" s="274"/>
      <c r="E1075" s="274"/>
      <c r="F1075" s="596"/>
      <c r="G1075" s="8"/>
      <c r="H1075" s="14"/>
      <c r="I1075" s="562"/>
      <c r="J1075" s="14"/>
      <c r="K1075" s="222"/>
      <c r="L1075" s="14"/>
    </row>
    <row r="1076" spans="1:12" s="342" customFormat="1">
      <c r="A1076" s="14"/>
      <c r="B1076" s="217"/>
      <c r="C1076" s="221"/>
      <c r="D1076" s="274"/>
      <c r="E1076" s="274"/>
      <c r="F1076" s="596"/>
      <c r="G1076" s="8"/>
      <c r="H1076" s="14"/>
      <c r="I1076" s="562"/>
      <c r="J1076" s="14"/>
      <c r="K1076" s="222"/>
      <c r="L1076" s="14"/>
    </row>
    <row r="1077" spans="1:12" s="342" customFormat="1">
      <c r="A1077" s="14"/>
      <c r="B1077" s="217"/>
      <c r="C1077" s="221"/>
      <c r="D1077" s="274"/>
      <c r="E1077" s="274"/>
      <c r="F1077" s="596"/>
      <c r="G1077" s="8"/>
      <c r="H1077" s="14"/>
      <c r="I1077" s="562"/>
      <c r="J1077" s="14"/>
      <c r="K1077" s="222"/>
      <c r="L1077" s="14"/>
    </row>
    <row r="1078" spans="1:12" s="342" customFormat="1">
      <c r="A1078" s="14"/>
      <c r="B1078" s="217"/>
      <c r="C1078" s="221"/>
      <c r="D1078" s="274"/>
      <c r="E1078" s="274"/>
      <c r="F1078" s="596"/>
      <c r="G1078" s="8"/>
      <c r="H1078" s="14"/>
      <c r="I1078" s="562"/>
      <c r="J1078" s="14"/>
      <c r="K1078" s="222"/>
      <c r="L1078" s="14"/>
    </row>
    <row r="1079" spans="1:12" s="342" customFormat="1">
      <c r="A1079" s="14"/>
      <c r="B1079" s="217"/>
      <c r="C1079" s="221"/>
      <c r="D1079" s="274"/>
      <c r="E1079" s="274"/>
      <c r="F1079" s="596"/>
      <c r="G1079" s="8"/>
      <c r="H1079" s="14"/>
      <c r="I1079" s="562"/>
      <c r="J1079" s="14"/>
      <c r="K1079" s="222"/>
      <c r="L1079" s="14"/>
    </row>
    <row r="1080" spans="1:12" s="342" customFormat="1">
      <c r="A1080" s="14"/>
      <c r="B1080" s="217"/>
      <c r="C1080" s="221"/>
      <c r="D1080" s="274"/>
      <c r="E1080" s="274"/>
      <c r="F1080" s="596"/>
      <c r="G1080" s="8"/>
      <c r="H1080" s="14"/>
      <c r="I1080" s="562"/>
      <c r="J1080" s="14"/>
      <c r="K1080" s="222"/>
      <c r="L1080" s="14"/>
    </row>
    <row r="1081" spans="1:12" s="342" customFormat="1">
      <c r="A1081" s="14"/>
      <c r="B1081" s="217"/>
      <c r="C1081" s="221"/>
      <c r="D1081" s="274"/>
      <c r="E1081" s="274"/>
      <c r="F1081" s="596"/>
      <c r="G1081" s="8"/>
      <c r="H1081" s="14"/>
      <c r="I1081" s="562"/>
      <c r="J1081" s="14"/>
      <c r="K1081" s="222"/>
      <c r="L1081" s="14"/>
    </row>
    <row r="1082" spans="1:12" s="342" customFormat="1">
      <c r="A1082" s="14"/>
      <c r="B1082" s="217"/>
      <c r="C1082" s="221"/>
      <c r="D1082" s="274"/>
      <c r="E1082" s="274"/>
      <c r="F1082" s="596"/>
      <c r="G1082" s="8"/>
      <c r="H1082" s="14"/>
      <c r="I1082" s="562"/>
      <c r="J1082" s="14"/>
      <c r="K1082" s="222"/>
      <c r="L1082" s="14"/>
    </row>
    <row r="1083" spans="1:12" s="342" customFormat="1">
      <c r="A1083" s="14"/>
      <c r="B1083" s="217"/>
      <c r="C1083" s="221"/>
      <c r="D1083" s="274"/>
      <c r="E1083" s="274"/>
      <c r="F1083" s="596"/>
      <c r="G1083" s="8"/>
      <c r="H1083" s="14"/>
      <c r="I1083" s="562"/>
      <c r="J1083" s="14"/>
      <c r="K1083" s="222"/>
      <c r="L1083" s="14"/>
    </row>
    <row r="1084" spans="1:12" s="342" customFormat="1">
      <c r="A1084" s="14"/>
      <c r="B1084" s="217"/>
      <c r="C1084" s="221"/>
      <c r="D1084" s="274"/>
      <c r="E1084" s="274"/>
      <c r="F1084" s="596"/>
      <c r="G1084" s="8"/>
      <c r="H1084" s="14"/>
      <c r="I1084" s="562"/>
      <c r="J1084" s="14"/>
      <c r="K1084" s="222"/>
      <c r="L1084" s="14"/>
    </row>
    <row r="1085" spans="1:12" s="342" customFormat="1">
      <c r="A1085" s="14"/>
      <c r="B1085" s="217"/>
      <c r="C1085" s="221"/>
      <c r="D1085" s="274"/>
      <c r="E1085" s="274"/>
      <c r="F1085" s="596"/>
      <c r="G1085" s="8"/>
      <c r="H1085" s="14"/>
      <c r="I1085" s="562"/>
      <c r="J1085" s="14"/>
      <c r="K1085" s="222"/>
      <c r="L1085" s="14"/>
    </row>
    <row r="1086" spans="1:12" s="342" customFormat="1">
      <c r="A1086" s="14"/>
      <c r="B1086" s="217"/>
      <c r="C1086" s="221"/>
      <c r="D1086" s="274"/>
      <c r="E1086" s="274"/>
      <c r="F1086" s="596"/>
      <c r="G1086" s="8"/>
      <c r="H1086" s="14"/>
      <c r="I1086" s="562"/>
      <c r="J1086" s="14"/>
      <c r="K1086" s="222"/>
      <c r="L1086" s="14"/>
    </row>
    <row r="1087" spans="1:12" s="342" customFormat="1">
      <c r="A1087" s="14"/>
      <c r="B1087" s="217"/>
      <c r="C1087" s="221"/>
      <c r="D1087" s="274"/>
      <c r="E1087" s="274"/>
      <c r="F1087" s="596"/>
      <c r="G1087" s="8"/>
      <c r="H1087" s="14"/>
      <c r="I1087" s="562"/>
      <c r="J1087" s="14"/>
      <c r="K1087" s="222"/>
      <c r="L1087" s="14"/>
    </row>
    <row r="1088" spans="1:12" s="342" customFormat="1">
      <c r="A1088" s="14"/>
      <c r="B1088" s="217"/>
      <c r="C1088" s="221"/>
      <c r="D1088" s="274"/>
      <c r="E1088" s="274"/>
      <c r="F1088" s="596"/>
      <c r="G1088" s="8"/>
      <c r="H1088" s="14"/>
      <c r="I1088" s="562"/>
      <c r="J1088" s="14"/>
      <c r="K1088" s="222"/>
      <c r="L1088" s="14"/>
    </row>
    <row r="1089" spans="1:12" s="342" customFormat="1">
      <c r="A1089" s="14"/>
      <c r="B1089" s="217"/>
      <c r="C1089" s="221"/>
      <c r="D1089" s="274"/>
      <c r="E1089" s="274"/>
      <c r="F1089" s="596"/>
      <c r="G1089" s="8"/>
      <c r="H1089" s="14"/>
      <c r="I1089" s="562"/>
      <c r="J1089" s="14"/>
      <c r="K1089" s="222"/>
      <c r="L1089" s="14"/>
    </row>
    <row r="1090" spans="1:12" s="342" customFormat="1">
      <c r="A1090" s="14"/>
      <c r="B1090" s="217"/>
      <c r="C1090" s="221"/>
      <c r="D1090" s="274"/>
      <c r="E1090" s="274"/>
      <c r="F1090" s="596"/>
      <c r="G1090" s="8"/>
      <c r="H1090" s="14"/>
      <c r="I1090" s="562"/>
      <c r="J1090" s="14"/>
      <c r="K1090" s="222"/>
      <c r="L1090" s="14"/>
    </row>
    <row r="1091" spans="1:12" s="342" customFormat="1">
      <c r="A1091" s="14"/>
      <c r="B1091" s="217"/>
      <c r="C1091" s="221"/>
      <c r="D1091" s="274"/>
      <c r="E1091" s="274"/>
      <c r="F1091" s="596"/>
      <c r="G1091" s="8"/>
      <c r="H1091" s="14"/>
      <c r="I1091" s="562"/>
      <c r="J1091" s="14"/>
      <c r="K1091" s="222"/>
      <c r="L1091" s="14"/>
    </row>
    <row r="1092" spans="1:12" s="342" customFormat="1">
      <c r="A1092" s="14"/>
      <c r="B1092" s="217"/>
      <c r="C1092" s="221"/>
      <c r="D1092" s="274"/>
      <c r="E1092" s="274"/>
      <c r="F1092" s="596"/>
      <c r="G1092" s="8"/>
      <c r="H1092" s="14"/>
      <c r="I1092" s="562"/>
      <c r="J1092" s="14"/>
      <c r="K1092" s="222"/>
      <c r="L1092" s="14"/>
    </row>
    <row r="1093" spans="1:12" s="342" customFormat="1">
      <c r="A1093" s="14"/>
      <c r="B1093" s="217"/>
      <c r="C1093" s="221"/>
      <c r="D1093" s="274"/>
      <c r="E1093" s="274"/>
      <c r="F1093" s="596"/>
      <c r="G1093" s="8"/>
      <c r="H1093" s="14"/>
      <c r="I1093" s="562"/>
      <c r="J1093" s="14"/>
      <c r="K1093" s="222"/>
      <c r="L1093" s="14"/>
    </row>
    <row r="1094" spans="1:12" s="342" customFormat="1">
      <c r="A1094" s="14"/>
      <c r="B1094" s="217"/>
      <c r="C1094" s="221"/>
      <c r="D1094" s="274"/>
      <c r="E1094" s="274"/>
      <c r="F1094" s="596"/>
      <c r="G1094" s="8"/>
      <c r="H1094" s="14"/>
      <c r="I1094" s="562"/>
      <c r="J1094" s="14"/>
      <c r="K1094" s="222"/>
      <c r="L1094" s="14"/>
    </row>
    <row r="1095" spans="1:12" s="342" customFormat="1">
      <c r="A1095" s="14"/>
      <c r="B1095" s="217"/>
      <c r="C1095" s="221"/>
      <c r="D1095" s="274"/>
      <c r="E1095" s="274"/>
      <c r="F1095" s="596"/>
      <c r="G1095" s="8"/>
      <c r="H1095" s="14"/>
      <c r="I1095" s="562"/>
      <c r="J1095" s="14"/>
      <c r="K1095" s="222"/>
      <c r="L1095" s="14"/>
    </row>
    <row r="1096" spans="1:12" s="342" customFormat="1">
      <c r="A1096" s="14"/>
      <c r="B1096" s="217"/>
      <c r="C1096" s="221"/>
      <c r="D1096" s="274"/>
      <c r="E1096" s="274"/>
      <c r="F1096" s="596"/>
      <c r="G1096" s="8"/>
      <c r="H1096" s="14"/>
      <c r="I1096" s="562"/>
      <c r="J1096" s="14"/>
      <c r="K1096" s="222"/>
      <c r="L1096" s="14"/>
    </row>
    <row r="1097" spans="1:12" s="342" customFormat="1">
      <c r="A1097" s="14"/>
      <c r="B1097" s="217"/>
      <c r="C1097" s="221"/>
      <c r="D1097" s="274"/>
      <c r="E1097" s="274"/>
      <c r="F1097" s="596"/>
      <c r="G1097" s="8"/>
      <c r="H1097" s="14"/>
      <c r="I1097" s="562"/>
      <c r="J1097" s="14"/>
      <c r="K1097" s="222"/>
      <c r="L1097" s="14"/>
    </row>
    <row r="1098" spans="1:12" s="342" customFormat="1">
      <c r="A1098" s="14"/>
      <c r="B1098" s="217"/>
      <c r="C1098" s="221"/>
      <c r="D1098" s="274"/>
      <c r="E1098" s="274"/>
      <c r="F1098" s="596"/>
      <c r="G1098" s="8"/>
      <c r="H1098" s="14"/>
      <c r="I1098" s="562"/>
      <c r="J1098" s="14"/>
      <c r="K1098" s="222"/>
      <c r="L1098" s="14"/>
    </row>
    <row r="1099" spans="1:12" s="342" customFormat="1">
      <c r="A1099" s="14"/>
      <c r="B1099" s="217"/>
      <c r="C1099" s="221"/>
      <c r="D1099" s="274"/>
      <c r="E1099" s="274"/>
      <c r="F1099" s="596"/>
      <c r="G1099" s="8"/>
      <c r="H1099" s="14"/>
      <c r="I1099" s="562"/>
      <c r="J1099" s="14"/>
      <c r="K1099" s="222"/>
      <c r="L1099" s="14"/>
    </row>
    <row r="1100" spans="1:12" s="342" customFormat="1">
      <c r="A1100" s="14"/>
      <c r="B1100" s="217"/>
      <c r="C1100" s="221"/>
      <c r="D1100" s="274"/>
      <c r="E1100" s="274"/>
      <c r="F1100" s="596"/>
      <c r="G1100" s="8"/>
      <c r="H1100" s="14"/>
      <c r="I1100" s="562"/>
      <c r="J1100" s="14"/>
      <c r="K1100" s="222"/>
      <c r="L1100" s="14"/>
    </row>
    <row r="1101" spans="1:12" s="342" customFormat="1">
      <c r="A1101" s="14"/>
      <c r="B1101" s="217"/>
      <c r="C1101" s="221"/>
      <c r="D1101" s="274"/>
      <c r="E1101" s="274"/>
      <c r="F1101" s="596"/>
      <c r="G1101" s="8"/>
      <c r="H1101" s="14"/>
      <c r="I1101" s="562"/>
      <c r="J1101" s="14"/>
      <c r="K1101" s="222"/>
      <c r="L1101" s="14"/>
    </row>
    <row r="1102" spans="1:12" s="342" customFormat="1">
      <c r="A1102" s="14"/>
      <c r="B1102" s="217"/>
      <c r="C1102" s="221"/>
      <c r="D1102" s="274"/>
      <c r="E1102" s="274"/>
      <c r="F1102" s="596"/>
      <c r="G1102" s="8"/>
      <c r="H1102" s="14"/>
      <c r="I1102" s="562"/>
      <c r="J1102" s="14"/>
      <c r="K1102" s="222"/>
      <c r="L1102" s="14"/>
    </row>
    <row r="1103" spans="1:12" s="342" customFormat="1">
      <c r="A1103" s="14"/>
      <c r="B1103" s="217"/>
      <c r="C1103" s="221"/>
      <c r="D1103" s="274"/>
      <c r="E1103" s="274"/>
      <c r="F1103" s="596"/>
      <c r="G1103" s="8"/>
      <c r="H1103" s="14"/>
      <c r="I1103" s="562"/>
      <c r="J1103" s="14"/>
      <c r="K1103" s="222"/>
      <c r="L1103" s="14"/>
    </row>
    <row r="1104" spans="1:12" s="342" customFormat="1">
      <c r="A1104" s="14"/>
      <c r="B1104" s="217"/>
      <c r="C1104" s="221"/>
      <c r="D1104" s="274"/>
      <c r="E1104" s="274"/>
      <c r="F1104" s="596"/>
      <c r="G1104" s="8"/>
      <c r="H1104" s="14"/>
      <c r="I1104" s="562"/>
      <c r="J1104" s="14"/>
      <c r="K1104" s="222"/>
      <c r="L1104" s="14"/>
    </row>
    <row r="1105" spans="1:12" s="342" customFormat="1">
      <c r="A1105" s="14"/>
      <c r="B1105" s="217"/>
      <c r="C1105" s="221"/>
      <c r="D1105" s="274"/>
      <c r="E1105" s="274"/>
      <c r="F1105" s="596"/>
      <c r="G1105" s="8"/>
      <c r="H1105" s="14"/>
      <c r="I1105" s="562"/>
      <c r="J1105" s="14"/>
      <c r="K1105" s="222"/>
      <c r="L1105" s="14"/>
    </row>
    <row r="1106" spans="1:12" s="342" customFormat="1">
      <c r="A1106" s="14"/>
      <c r="B1106" s="217"/>
      <c r="C1106" s="221"/>
      <c r="D1106" s="274"/>
      <c r="E1106" s="274"/>
      <c r="F1106" s="596"/>
      <c r="G1106" s="8"/>
      <c r="H1106" s="14"/>
      <c r="I1106" s="562"/>
      <c r="J1106" s="14"/>
      <c r="K1106" s="222"/>
      <c r="L1106" s="14"/>
    </row>
    <row r="1107" spans="1:12" s="342" customFormat="1">
      <c r="A1107" s="14"/>
      <c r="B1107" s="217"/>
      <c r="C1107" s="221"/>
      <c r="D1107" s="274"/>
      <c r="E1107" s="274"/>
      <c r="F1107" s="596"/>
      <c r="G1107" s="8"/>
      <c r="H1107" s="14"/>
      <c r="I1107" s="562"/>
      <c r="J1107" s="14"/>
      <c r="K1107" s="222"/>
      <c r="L1107" s="14"/>
    </row>
    <row r="1108" spans="1:12" s="342" customFormat="1">
      <c r="A1108" s="14"/>
      <c r="B1108" s="217"/>
      <c r="C1108" s="221"/>
      <c r="D1108" s="274"/>
      <c r="E1108" s="274"/>
      <c r="F1108" s="596"/>
      <c r="G1108" s="8"/>
      <c r="H1108" s="14"/>
      <c r="I1108" s="562"/>
      <c r="J1108" s="14"/>
      <c r="K1108" s="222"/>
      <c r="L1108" s="14"/>
    </row>
    <row r="1109" spans="1:12" s="342" customFormat="1">
      <c r="A1109" s="14"/>
      <c r="B1109" s="217"/>
      <c r="C1109" s="221"/>
      <c r="D1109" s="274"/>
      <c r="E1109" s="274"/>
      <c r="F1109" s="596"/>
      <c r="G1109" s="8"/>
      <c r="H1109" s="14"/>
      <c r="I1109" s="562"/>
      <c r="J1109" s="14"/>
      <c r="K1109" s="222"/>
      <c r="L1109" s="14"/>
    </row>
    <row r="1110" spans="1:12" s="342" customFormat="1">
      <c r="A1110" s="14"/>
      <c r="B1110" s="217"/>
      <c r="C1110" s="221"/>
      <c r="D1110" s="274"/>
      <c r="E1110" s="274"/>
      <c r="F1110" s="596"/>
      <c r="G1110" s="8"/>
      <c r="H1110" s="14"/>
      <c r="I1110" s="562"/>
      <c r="J1110" s="14"/>
      <c r="K1110" s="222"/>
      <c r="L1110" s="14"/>
    </row>
    <row r="1111" spans="1:12" s="342" customFormat="1">
      <c r="A1111" s="14"/>
      <c r="B1111" s="217"/>
      <c r="C1111" s="221"/>
      <c r="D1111" s="274"/>
      <c r="E1111" s="274"/>
      <c r="F1111" s="596"/>
      <c r="G1111" s="8"/>
      <c r="H1111" s="14"/>
      <c r="I1111" s="562"/>
      <c r="J1111" s="14"/>
      <c r="K1111" s="222"/>
      <c r="L1111" s="14"/>
    </row>
    <row r="1112" spans="1:12" s="342" customFormat="1">
      <c r="A1112" s="14"/>
      <c r="B1112" s="217"/>
      <c r="C1112" s="221"/>
      <c r="D1112" s="274"/>
      <c r="E1112" s="274"/>
      <c r="F1112" s="596"/>
      <c r="G1112" s="8"/>
      <c r="H1112" s="14"/>
      <c r="I1112" s="562"/>
      <c r="J1112" s="14"/>
      <c r="K1112" s="222"/>
      <c r="L1112" s="14"/>
    </row>
    <row r="1113" spans="1:12" s="342" customFormat="1">
      <c r="A1113" s="14"/>
      <c r="B1113" s="217"/>
      <c r="C1113" s="221"/>
      <c r="D1113" s="274"/>
      <c r="E1113" s="274"/>
      <c r="F1113" s="596"/>
      <c r="G1113" s="8"/>
      <c r="H1113" s="14"/>
      <c r="I1113" s="562"/>
      <c r="J1113" s="14"/>
      <c r="K1113" s="222"/>
      <c r="L1113" s="14"/>
    </row>
    <row r="1114" spans="1:12" s="342" customFormat="1">
      <c r="A1114" s="14"/>
      <c r="B1114" s="217"/>
      <c r="C1114" s="221"/>
      <c r="D1114" s="274"/>
      <c r="E1114" s="274"/>
      <c r="F1114" s="596"/>
      <c r="G1114" s="8"/>
      <c r="H1114" s="14"/>
      <c r="I1114" s="562"/>
      <c r="J1114" s="14"/>
      <c r="K1114" s="222"/>
      <c r="L1114" s="14"/>
    </row>
    <row r="1115" spans="1:12" s="342" customFormat="1">
      <c r="A1115" s="14"/>
      <c r="B1115" s="217"/>
      <c r="C1115" s="221"/>
      <c r="D1115" s="274"/>
      <c r="E1115" s="274"/>
      <c r="F1115" s="596"/>
      <c r="G1115" s="8"/>
      <c r="H1115" s="14"/>
      <c r="I1115" s="562"/>
      <c r="J1115" s="14"/>
      <c r="K1115" s="222"/>
      <c r="L1115" s="14"/>
    </row>
    <row r="1116" spans="1:12" s="342" customFormat="1">
      <c r="A1116" s="14"/>
      <c r="B1116" s="217"/>
      <c r="C1116" s="221"/>
      <c r="D1116" s="274"/>
      <c r="E1116" s="274"/>
      <c r="F1116" s="596"/>
      <c r="G1116" s="8"/>
      <c r="H1116" s="14"/>
      <c r="I1116" s="562"/>
      <c r="J1116" s="14"/>
      <c r="K1116" s="222"/>
      <c r="L1116" s="14"/>
    </row>
    <row r="1117" spans="1:12" s="342" customFormat="1">
      <c r="A1117" s="14"/>
      <c r="B1117" s="217"/>
      <c r="C1117" s="221"/>
      <c r="D1117" s="274"/>
      <c r="E1117" s="274"/>
      <c r="F1117" s="596"/>
      <c r="G1117" s="8"/>
      <c r="H1117" s="14"/>
      <c r="I1117" s="562"/>
      <c r="J1117" s="14"/>
      <c r="K1117" s="222"/>
      <c r="L1117" s="14"/>
    </row>
    <row r="1118" spans="1:12" s="342" customFormat="1">
      <c r="A1118" s="14"/>
      <c r="B1118" s="217"/>
      <c r="C1118" s="221"/>
      <c r="D1118" s="274"/>
      <c r="E1118" s="274"/>
      <c r="F1118" s="596"/>
      <c r="G1118" s="8"/>
      <c r="H1118" s="14"/>
      <c r="I1118" s="562"/>
      <c r="J1118" s="14"/>
      <c r="K1118" s="222"/>
      <c r="L1118" s="14"/>
    </row>
    <row r="1119" spans="1:12" s="342" customFormat="1">
      <c r="A1119" s="14"/>
      <c r="B1119" s="217"/>
      <c r="C1119" s="221"/>
      <c r="D1119" s="274"/>
      <c r="E1119" s="274"/>
      <c r="F1119" s="596"/>
      <c r="G1119" s="8"/>
      <c r="H1119" s="14"/>
      <c r="I1119" s="562"/>
      <c r="J1119" s="14"/>
      <c r="K1119" s="222"/>
      <c r="L1119" s="14"/>
    </row>
    <row r="1120" spans="1:12" s="342" customFormat="1">
      <c r="A1120" s="14"/>
      <c r="B1120" s="217"/>
      <c r="C1120" s="221"/>
      <c r="D1120" s="274"/>
      <c r="E1120" s="274"/>
      <c r="F1120" s="596"/>
      <c r="G1120" s="8"/>
      <c r="H1120" s="14"/>
      <c r="I1120" s="562"/>
      <c r="J1120" s="14"/>
      <c r="K1120" s="222"/>
      <c r="L1120" s="14"/>
    </row>
    <row r="1121" spans="1:12" s="342" customFormat="1">
      <c r="A1121" s="14"/>
      <c r="B1121" s="217"/>
      <c r="C1121" s="221"/>
      <c r="D1121" s="274"/>
      <c r="E1121" s="274"/>
      <c r="F1121" s="596"/>
      <c r="G1121" s="8"/>
      <c r="H1121" s="14"/>
      <c r="I1121" s="562"/>
      <c r="J1121" s="14"/>
      <c r="K1121" s="222"/>
      <c r="L1121" s="14"/>
    </row>
    <row r="1122" spans="1:12" s="342" customFormat="1">
      <c r="A1122" s="14"/>
      <c r="B1122" s="217"/>
      <c r="C1122" s="221"/>
      <c r="D1122" s="274"/>
      <c r="E1122" s="274"/>
      <c r="F1122" s="596"/>
      <c r="G1122" s="8"/>
      <c r="H1122" s="14"/>
      <c r="I1122" s="562"/>
      <c r="J1122" s="14"/>
      <c r="K1122" s="222"/>
      <c r="L1122" s="14"/>
    </row>
    <row r="1123" spans="1:12" s="342" customFormat="1">
      <c r="A1123" s="14"/>
      <c r="B1123" s="217"/>
      <c r="C1123" s="221"/>
      <c r="D1123" s="274"/>
      <c r="E1123" s="274"/>
      <c r="F1123" s="596"/>
      <c r="G1123" s="8"/>
      <c r="H1123" s="14"/>
      <c r="I1123" s="562"/>
      <c r="J1123" s="14"/>
      <c r="K1123" s="222"/>
      <c r="L1123" s="14"/>
    </row>
    <row r="1124" spans="1:12" s="342" customFormat="1">
      <c r="A1124" s="14"/>
      <c r="B1124" s="217"/>
      <c r="C1124" s="221"/>
      <c r="D1124" s="274"/>
      <c r="E1124" s="274"/>
      <c r="F1124" s="596"/>
      <c r="G1124" s="8"/>
      <c r="H1124" s="14"/>
      <c r="I1124" s="562"/>
      <c r="J1124" s="14"/>
      <c r="K1124" s="222"/>
      <c r="L1124" s="14"/>
    </row>
    <row r="1125" spans="1:12" s="342" customFormat="1">
      <c r="A1125" s="14"/>
      <c r="B1125" s="217"/>
      <c r="C1125" s="221"/>
      <c r="D1125" s="274"/>
      <c r="E1125" s="274"/>
      <c r="F1125" s="596"/>
      <c r="G1125" s="8"/>
      <c r="H1125" s="14"/>
      <c r="I1125" s="562"/>
      <c r="J1125" s="14"/>
      <c r="K1125" s="222"/>
      <c r="L1125" s="14"/>
    </row>
    <row r="1126" spans="1:12" s="342" customFormat="1">
      <c r="A1126" s="14"/>
      <c r="B1126" s="217"/>
      <c r="C1126" s="221"/>
      <c r="D1126" s="274"/>
      <c r="E1126" s="274"/>
      <c r="F1126" s="596"/>
      <c r="G1126" s="8"/>
      <c r="H1126" s="14"/>
      <c r="I1126" s="562"/>
      <c r="J1126" s="14"/>
      <c r="K1126" s="222"/>
      <c r="L1126" s="14"/>
    </row>
    <row r="1127" spans="1:12" s="342" customFormat="1">
      <c r="A1127" s="14"/>
      <c r="B1127" s="217"/>
      <c r="C1127" s="221"/>
      <c r="D1127" s="274"/>
      <c r="E1127" s="274"/>
      <c r="F1127" s="596"/>
      <c r="G1127" s="8"/>
      <c r="H1127" s="14"/>
      <c r="I1127" s="562"/>
      <c r="J1127" s="14"/>
      <c r="K1127" s="222"/>
      <c r="L1127" s="14"/>
    </row>
    <row r="1128" spans="1:12" s="342" customFormat="1">
      <c r="A1128" s="14"/>
      <c r="B1128" s="217"/>
      <c r="C1128" s="221"/>
      <c r="D1128" s="274"/>
      <c r="E1128" s="274"/>
      <c r="F1128" s="596"/>
      <c r="G1128" s="8"/>
      <c r="H1128" s="14"/>
      <c r="I1128" s="562"/>
      <c r="J1128" s="14"/>
      <c r="K1128" s="222"/>
      <c r="L1128" s="14"/>
    </row>
    <row r="1129" spans="1:12" s="342" customFormat="1">
      <c r="A1129" s="14"/>
      <c r="B1129" s="217"/>
      <c r="C1129" s="221"/>
      <c r="D1129" s="274"/>
      <c r="E1129" s="274"/>
      <c r="F1129" s="596"/>
      <c r="G1129" s="8"/>
      <c r="H1129" s="14"/>
      <c r="I1129" s="562"/>
      <c r="J1129" s="14"/>
      <c r="K1129" s="222"/>
      <c r="L1129" s="14"/>
    </row>
    <row r="1130" spans="1:12" s="342" customFormat="1">
      <c r="A1130" s="14"/>
      <c r="B1130" s="217"/>
      <c r="C1130" s="221"/>
      <c r="D1130" s="274"/>
      <c r="E1130" s="274"/>
      <c r="F1130" s="596"/>
      <c r="G1130" s="8"/>
      <c r="H1130" s="14"/>
      <c r="I1130" s="562"/>
      <c r="J1130" s="14"/>
      <c r="K1130" s="222"/>
      <c r="L1130" s="14"/>
    </row>
    <row r="1131" spans="1:12" s="342" customFormat="1">
      <c r="A1131" s="14"/>
      <c r="B1131" s="217"/>
      <c r="C1131" s="221"/>
      <c r="D1131" s="274"/>
      <c r="E1131" s="274"/>
      <c r="F1131" s="596"/>
      <c r="G1131" s="8"/>
      <c r="H1131" s="14"/>
      <c r="I1131" s="562"/>
      <c r="J1131" s="14"/>
      <c r="K1131" s="222"/>
      <c r="L1131" s="14"/>
    </row>
    <row r="1132" spans="1:12" s="342" customFormat="1">
      <c r="A1132" s="14"/>
      <c r="B1132" s="217"/>
      <c r="C1132" s="221"/>
      <c r="D1132" s="274"/>
      <c r="E1132" s="274"/>
      <c r="F1132" s="596"/>
      <c r="G1132" s="8"/>
      <c r="H1132" s="14"/>
      <c r="I1132" s="562"/>
      <c r="J1132" s="14"/>
      <c r="K1132" s="222"/>
      <c r="L1132" s="14"/>
    </row>
    <row r="1133" spans="1:12" s="342" customFormat="1">
      <c r="A1133" s="14"/>
      <c r="B1133" s="217"/>
      <c r="C1133" s="221"/>
      <c r="D1133" s="274"/>
      <c r="E1133" s="274"/>
      <c r="F1133" s="596"/>
      <c r="G1133" s="8"/>
      <c r="H1133" s="14"/>
      <c r="I1133" s="562"/>
      <c r="J1133" s="14"/>
      <c r="K1133" s="222"/>
      <c r="L1133" s="14"/>
    </row>
    <row r="1134" spans="1:12" s="342" customFormat="1">
      <c r="A1134" s="14"/>
      <c r="B1134" s="217"/>
      <c r="C1134" s="221"/>
      <c r="D1134" s="274"/>
      <c r="E1134" s="274"/>
      <c r="F1134" s="596"/>
      <c r="G1134" s="8"/>
      <c r="H1134" s="14"/>
      <c r="I1134" s="562"/>
      <c r="J1134" s="14"/>
      <c r="K1134" s="222"/>
      <c r="L1134" s="14"/>
    </row>
    <row r="1135" spans="1:12" s="342" customFormat="1">
      <c r="A1135" s="14"/>
      <c r="B1135" s="217"/>
      <c r="C1135" s="221"/>
      <c r="D1135" s="274"/>
      <c r="E1135" s="274"/>
      <c r="F1135" s="596"/>
      <c r="G1135" s="8"/>
      <c r="H1135" s="14"/>
      <c r="I1135" s="562"/>
      <c r="J1135" s="14"/>
      <c r="K1135" s="222"/>
      <c r="L1135" s="14"/>
    </row>
    <row r="1136" spans="1:12" s="342" customFormat="1">
      <c r="A1136" s="14"/>
      <c r="B1136" s="217"/>
      <c r="C1136" s="221"/>
      <c r="D1136" s="274"/>
      <c r="E1136" s="274"/>
      <c r="F1136" s="596"/>
      <c r="G1136" s="8"/>
      <c r="H1136" s="14"/>
      <c r="I1136" s="562"/>
      <c r="J1136" s="14"/>
      <c r="K1136" s="222"/>
      <c r="L1136" s="14"/>
    </row>
    <row r="1137" spans="1:12" s="342" customFormat="1">
      <c r="A1137" s="14"/>
      <c r="B1137" s="217"/>
      <c r="C1137" s="221"/>
      <c r="D1137" s="274"/>
      <c r="E1137" s="274"/>
      <c r="F1137" s="596"/>
      <c r="G1137" s="8"/>
      <c r="H1137" s="14"/>
      <c r="I1137" s="562"/>
      <c r="J1137" s="14"/>
      <c r="K1137" s="222"/>
      <c r="L1137" s="14"/>
    </row>
    <row r="1138" spans="1:12" s="342" customFormat="1">
      <c r="A1138" s="14"/>
      <c r="B1138" s="217"/>
      <c r="C1138" s="221"/>
      <c r="D1138" s="274"/>
      <c r="E1138" s="274"/>
      <c r="F1138" s="596"/>
      <c r="G1138" s="8"/>
      <c r="H1138" s="14"/>
      <c r="I1138" s="562"/>
      <c r="J1138" s="14"/>
      <c r="K1138" s="222"/>
      <c r="L1138" s="14"/>
    </row>
    <row r="1139" spans="1:12" s="342" customFormat="1">
      <c r="A1139" s="14"/>
      <c r="B1139" s="217"/>
      <c r="C1139" s="221"/>
      <c r="D1139" s="274"/>
      <c r="E1139" s="274"/>
      <c r="F1139" s="596"/>
      <c r="G1139" s="8"/>
      <c r="H1139" s="14"/>
      <c r="I1139" s="562"/>
      <c r="J1139" s="14"/>
      <c r="K1139" s="222"/>
      <c r="L1139" s="14"/>
    </row>
    <row r="1140" spans="1:12" s="342" customFormat="1">
      <c r="A1140" s="14"/>
      <c r="B1140" s="217"/>
      <c r="C1140" s="221"/>
      <c r="D1140" s="274"/>
      <c r="E1140" s="274"/>
      <c r="F1140" s="596"/>
      <c r="G1140" s="8"/>
      <c r="H1140" s="14"/>
      <c r="I1140" s="562"/>
      <c r="J1140" s="14"/>
      <c r="K1140" s="222"/>
      <c r="L1140" s="14"/>
    </row>
    <row r="1141" spans="1:12" s="342" customFormat="1">
      <c r="A1141" s="14"/>
      <c r="B1141" s="217"/>
      <c r="C1141" s="221"/>
      <c r="D1141" s="274"/>
      <c r="E1141" s="274"/>
      <c r="F1141" s="596"/>
      <c r="G1141" s="8"/>
      <c r="H1141" s="14"/>
      <c r="I1141" s="562"/>
      <c r="J1141" s="14"/>
      <c r="K1141" s="222"/>
      <c r="L1141" s="14"/>
    </row>
    <row r="1142" spans="1:12" s="342" customFormat="1">
      <c r="A1142" s="14"/>
      <c r="B1142" s="217"/>
      <c r="C1142" s="221"/>
      <c r="D1142" s="274"/>
      <c r="E1142" s="274"/>
      <c r="F1142" s="596"/>
      <c r="G1142" s="8"/>
      <c r="H1142" s="14"/>
      <c r="I1142" s="562"/>
      <c r="J1142" s="14"/>
      <c r="K1142" s="222"/>
      <c r="L1142" s="14"/>
    </row>
    <row r="1143" spans="1:12" s="342" customFormat="1">
      <c r="A1143" s="14"/>
      <c r="B1143" s="217"/>
      <c r="C1143" s="221"/>
      <c r="D1143" s="274"/>
      <c r="E1143" s="274"/>
      <c r="F1143" s="596"/>
      <c r="G1143" s="8"/>
      <c r="H1143" s="14"/>
      <c r="I1143" s="562"/>
      <c r="J1143" s="14"/>
      <c r="K1143" s="222"/>
      <c r="L1143" s="14"/>
    </row>
    <row r="1144" spans="1:12" s="342" customFormat="1">
      <c r="A1144" s="14"/>
      <c r="B1144" s="217"/>
      <c r="C1144" s="221"/>
      <c r="D1144" s="274"/>
      <c r="E1144" s="274"/>
      <c r="F1144" s="596"/>
      <c r="G1144" s="8"/>
      <c r="H1144" s="14"/>
      <c r="I1144" s="562"/>
      <c r="J1144" s="14"/>
      <c r="K1144" s="222"/>
      <c r="L1144" s="14"/>
    </row>
    <row r="1145" spans="1:12" s="342" customFormat="1">
      <c r="A1145" s="14"/>
      <c r="B1145" s="217"/>
      <c r="C1145" s="221"/>
      <c r="D1145" s="274"/>
      <c r="E1145" s="274"/>
      <c r="F1145" s="596"/>
      <c r="G1145" s="8"/>
      <c r="H1145" s="14"/>
      <c r="I1145" s="562"/>
      <c r="J1145" s="14"/>
      <c r="K1145" s="222"/>
      <c r="L1145" s="14"/>
    </row>
    <row r="1146" spans="1:12" s="342" customFormat="1">
      <c r="A1146" s="14"/>
      <c r="B1146" s="217"/>
      <c r="C1146" s="221"/>
      <c r="D1146" s="274"/>
      <c r="E1146" s="274"/>
      <c r="F1146" s="596"/>
      <c r="G1146" s="8"/>
      <c r="H1146" s="14"/>
      <c r="I1146" s="562"/>
      <c r="J1146" s="14"/>
      <c r="K1146" s="222"/>
      <c r="L1146" s="14"/>
    </row>
    <row r="1147" spans="1:12" s="342" customFormat="1">
      <c r="A1147" s="14"/>
      <c r="B1147" s="217"/>
      <c r="C1147" s="221"/>
      <c r="D1147" s="274"/>
      <c r="E1147" s="274"/>
      <c r="F1147" s="596"/>
      <c r="G1147" s="8"/>
      <c r="H1147" s="14"/>
      <c r="I1147" s="562"/>
      <c r="J1147" s="14"/>
      <c r="K1147" s="222"/>
      <c r="L1147" s="14"/>
    </row>
    <row r="1148" spans="1:12" s="342" customFormat="1">
      <c r="A1148" s="14"/>
      <c r="B1148" s="217"/>
      <c r="C1148" s="221"/>
      <c r="D1148" s="274"/>
      <c r="E1148" s="274"/>
      <c r="F1148" s="596"/>
      <c r="G1148" s="8"/>
      <c r="H1148" s="14"/>
      <c r="I1148" s="562"/>
      <c r="J1148" s="14"/>
      <c r="K1148" s="222"/>
      <c r="L1148" s="14"/>
    </row>
    <row r="1149" spans="1:12" s="342" customFormat="1">
      <c r="A1149" s="14"/>
      <c r="B1149" s="217"/>
      <c r="C1149" s="221"/>
      <c r="D1149" s="274"/>
      <c r="E1149" s="274"/>
      <c r="F1149" s="596"/>
      <c r="G1149" s="8"/>
      <c r="H1149" s="14"/>
      <c r="I1149" s="562"/>
      <c r="J1149" s="14"/>
      <c r="K1149" s="222"/>
      <c r="L1149" s="14"/>
    </row>
    <row r="1150" spans="1:12" s="342" customFormat="1">
      <c r="A1150" s="14"/>
      <c r="B1150" s="217"/>
      <c r="C1150" s="221"/>
      <c r="D1150" s="274"/>
      <c r="E1150" s="274"/>
      <c r="F1150" s="596"/>
      <c r="G1150" s="8"/>
      <c r="H1150" s="14"/>
      <c r="I1150" s="562"/>
      <c r="J1150" s="14"/>
      <c r="K1150" s="222"/>
      <c r="L1150" s="14"/>
    </row>
    <row r="1151" spans="1:12" s="342" customFormat="1">
      <c r="A1151" s="14"/>
      <c r="B1151" s="217"/>
      <c r="C1151" s="221"/>
      <c r="D1151" s="274"/>
      <c r="E1151" s="274"/>
      <c r="F1151" s="596"/>
      <c r="G1151" s="8"/>
      <c r="H1151" s="14"/>
      <c r="I1151" s="562"/>
      <c r="J1151" s="14"/>
      <c r="K1151" s="222"/>
      <c r="L1151" s="14"/>
    </row>
    <row r="1152" spans="1:12" s="342" customFormat="1">
      <c r="A1152" s="14"/>
      <c r="B1152" s="217"/>
      <c r="C1152" s="221"/>
      <c r="D1152" s="274"/>
      <c r="E1152" s="274"/>
      <c r="F1152" s="596"/>
      <c r="G1152" s="8"/>
      <c r="H1152" s="14"/>
      <c r="I1152" s="562"/>
      <c r="J1152" s="14"/>
      <c r="K1152" s="222"/>
      <c r="L1152" s="14"/>
    </row>
    <row r="1153" spans="1:12" s="342" customFormat="1">
      <c r="A1153" s="14"/>
      <c r="B1153" s="217"/>
      <c r="C1153" s="221"/>
      <c r="D1153" s="274"/>
      <c r="E1153" s="274"/>
      <c r="F1153" s="596"/>
      <c r="G1153" s="8"/>
      <c r="H1153" s="14"/>
      <c r="I1153" s="562"/>
      <c r="J1153" s="14"/>
      <c r="K1153" s="222"/>
      <c r="L1153" s="14"/>
    </row>
    <row r="1154" spans="1:12" s="342" customFormat="1">
      <c r="A1154" s="14"/>
      <c r="B1154" s="217"/>
      <c r="C1154" s="221"/>
      <c r="D1154" s="274"/>
      <c r="E1154" s="274"/>
      <c r="F1154" s="596"/>
      <c r="G1154" s="8"/>
      <c r="H1154" s="14"/>
      <c r="I1154" s="562"/>
      <c r="J1154" s="14"/>
      <c r="K1154" s="222"/>
      <c r="L1154" s="14"/>
    </row>
    <row r="1155" spans="1:12" s="342" customFormat="1">
      <c r="A1155" s="14"/>
      <c r="B1155" s="217"/>
      <c r="C1155" s="221"/>
      <c r="D1155" s="274"/>
      <c r="E1155" s="274"/>
      <c r="F1155" s="596"/>
      <c r="G1155" s="8"/>
      <c r="H1155" s="14"/>
      <c r="I1155" s="562"/>
      <c r="J1155" s="14"/>
      <c r="K1155" s="222"/>
      <c r="L1155" s="14"/>
    </row>
    <row r="1156" spans="1:12" s="342" customFormat="1">
      <c r="A1156" s="14"/>
      <c r="B1156" s="217"/>
      <c r="C1156" s="221"/>
      <c r="D1156" s="274"/>
      <c r="E1156" s="274"/>
      <c r="F1156" s="596"/>
      <c r="G1156" s="8"/>
      <c r="H1156" s="14"/>
      <c r="I1156" s="562"/>
      <c r="J1156" s="14"/>
      <c r="K1156" s="222"/>
      <c r="L1156" s="14"/>
    </row>
    <row r="1157" spans="1:12" s="342" customFormat="1">
      <c r="A1157" s="14"/>
      <c r="B1157" s="217"/>
      <c r="C1157" s="221"/>
      <c r="D1157" s="274"/>
      <c r="E1157" s="274"/>
      <c r="F1157" s="596"/>
      <c r="G1157" s="8"/>
      <c r="H1157" s="14"/>
      <c r="I1157" s="562"/>
      <c r="J1157" s="14"/>
      <c r="K1157" s="222"/>
      <c r="L1157" s="14"/>
    </row>
    <row r="1158" spans="1:12" s="342" customFormat="1">
      <c r="A1158" s="14"/>
      <c r="B1158" s="217"/>
      <c r="C1158" s="221"/>
      <c r="D1158" s="274"/>
      <c r="E1158" s="274"/>
      <c r="F1158" s="596"/>
      <c r="G1158" s="8"/>
      <c r="H1158" s="14"/>
      <c r="I1158" s="562"/>
      <c r="J1158" s="14"/>
      <c r="K1158" s="222"/>
      <c r="L1158" s="14"/>
    </row>
    <row r="1159" spans="1:12" s="342" customFormat="1">
      <c r="A1159" s="14"/>
      <c r="B1159" s="217"/>
      <c r="C1159" s="221"/>
      <c r="D1159" s="274"/>
      <c r="E1159" s="274"/>
      <c r="F1159" s="596"/>
      <c r="G1159" s="8"/>
      <c r="H1159" s="14"/>
      <c r="I1159" s="562"/>
      <c r="J1159" s="14"/>
      <c r="K1159" s="222"/>
      <c r="L1159" s="14"/>
    </row>
    <row r="1160" spans="1:12" s="342" customFormat="1">
      <c r="A1160" s="14"/>
      <c r="B1160" s="217"/>
      <c r="C1160" s="221"/>
      <c r="D1160" s="274"/>
      <c r="E1160" s="274"/>
      <c r="F1160" s="596"/>
      <c r="G1160" s="8"/>
      <c r="H1160" s="14"/>
      <c r="I1160" s="562"/>
      <c r="J1160" s="14"/>
      <c r="K1160" s="222"/>
      <c r="L1160" s="14"/>
    </row>
    <row r="1161" spans="1:12" s="342" customFormat="1">
      <c r="A1161" s="14"/>
      <c r="B1161" s="217"/>
      <c r="C1161" s="221"/>
      <c r="D1161" s="274"/>
      <c r="E1161" s="274"/>
      <c r="F1161" s="596"/>
      <c r="G1161" s="8"/>
      <c r="H1161" s="14"/>
      <c r="I1161" s="562"/>
      <c r="J1161" s="14"/>
      <c r="K1161" s="222"/>
      <c r="L1161" s="14"/>
    </row>
    <row r="1162" spans="1:12" s="342" customFormat="1">
      <c r="A1162" s="14"/>
      <c r="B1162" s="217"/>
      <c r="C1162" s="221"/>
      <c r="D1162" s="274"/>
      <c r="E1162" s="274"/>
      <c r="F1162" s="596"/>
      <c r="G1162" s="8"/>
      <c r="H1162" s="14"/>
      <c r="I1162" s="562"/>
      <c r="J1162" s="14"/>
      <c r="K1162" s="222"/>
      <c r="L1162" s="14"/>
    </row>
    <row r="1163" spans="1:12" s="342" customFormat="1">
      <c r="A1163" s="14"/>
      <c r="B1163" s="217"/>
      <c r="C1163" s="221"/>
      <c r="D1163" s="274"/>
      <c r="E1163" s="274"/>
      <c r="F1163" s="596"/>
      <c r="G1163" s="8"/>
      <c r="H1163" s="14"/>
      <c r="I1163" s="562"/>
      <c r="J1163" s="14"/>
      <c r="K1163" s="222"/>
      <c r="L1163" s="14"/>
    </row>
    <row r="1164" spans="1:12" s="342" customFormat="1">
      <c r="A1164" s="14"/>
      <c r="B1164" s="217"/>
      <c r="C1164" s="221"/>
      <c r="D1164" s="274"/>
      <c r="E1164" s="274"/>
      <c r="F1164" s="596"/>
      <c r="G1164" s="8"/>
      <c r="H1164" s="14"/>
      <c r="I1164" s="562"/>
      <c r="J1164" s="14"/>
      <c r="K1164" s="222"/>
      <c r="L1164" s="14"/>
    </row>
    <row r="1165" spans="1:12" s="342" customFormat="1">
      <c r="A1165" s="14"/>
      <c r="B1165" s="217"/>
      <c r="C1165" s="221"/>
      <c r="D1165" s="274"/>
      <c r="E1165" s="274"/>
      <c r="F1165" s="596"/>
      <c r="G1165" s="8"/>
      <c r="H1165" s="14"/>
      <c r="I1165" s="562"/>
      <c r="J1165" s="14"/>
      <c r="K1165" s="222"/>
      <c r="L1165" s="14"/>
    </row>
    <row r="1166" spans="1:12" s="342" customFormat="1">
      <c r="A1166" s="14"/>
      <c r="B1166" s="217"/>
      <c r="C1166" s="221"/>
      <c r="D1166" s="274"/>
      <c r="E1166" s="274"/>
      <c r="F1166" s="596"/>
      <c r="G1166" s="8"/>
      <c r="H1166" s="14"/>
      <c r="I1166" s="562"/>
      <c r="J1166" s="14"/>
      <c r="K1166" s="222"/>
      <c r="L1166" s="14"/>
    </row>
    <row r="1167" spans="1:12" s="342" customFormat="1">
      <c r="A1167" s="14"/>
      <c r="B1167" s="217"/>
      <c r="C1167" s="221"/>
      <c r="D1167" s="274"/>
      <c r="E1167" s="274"/>
      <c r="F1167" s="596"/>
      <c r="G1167" s="8"/>
      <c r="H1167" s="14"/>
      <c r="I1167" s="562"/>
      <c r="J1167" s="14"/>
      <c r="K1167" s="222"/>
      <c r="L1167" s="14"/>
    </row>
    <row r="1168" spans="1:12" s="342" customFormat="1">
      <c r="A1168" s="14"/>
      <c r="B1168" s="217"/>
      <c r="C1168" s="221"/>
      <c r="D1168" s="274"/>
      <c r="E1168" s="274"/>
      <c r="F1168" s="596"/>
      <c r="G1168" s="8"/>
      <c r="H1168" s="14"/>
      <c r="I1168" s="562"/>
      <c r="J1168" s="14"/>
      <c r="K1168" s="222"/>
      <c r="L1168" s="14"/>
    </row>
    <row r="1169" spans="1:12" s="342" customFormat="1">
      <c r="A1169" s="14"/>
      <c r="B1169" s="217"/>
      <c r="C1169" s="221"/>
      <c r="D1169" s="274"/>
      <c r="E1169" s="274"/>
      <c r="F1169" s="596"/>
      <c r="G1169" s="8"/>
      <c r="H1169" s="14"/>
      <c r="I1169" s="562"/>
      <c r="J1169" s="14"/>
      <c r="K1169" s="222"/>
      <c r="L1169" s="14"/>
    </row>
    <row r="1170" spans="1:12" s="342" customFormat="1">
      <c r="A1170" s="14"/>
      <c r="B1170" s="217"/>
      <c r="C1170" s="221"/>
      <c r="D1170" s="274"/>
      <c r="E1170" s="274"/>
      <c r="F1170" s="596"/>
      <c r="G1170" s="8"/>
      <c r="H1170" s="14"/>
      <c r="I1170" s="562"/>
      <c r="J1170" s="14"/>
      <c r="K1170" s="222"/>
      <c r="L1170" s="14"/>
    </row>
    <row r="1171" spans="1:12" s="342" customFormat="1">
      <c r="A1171" s="14"/>
      <c r="B1171" s="217"/>
      <c r="C1171" s="221"/>
      <c r="D1171" s="274"/>
      <c r="E1171" s="274"/>
      <c r="F1171" s="596"/>
      <c r="G1171" s="8"/>
      <c r="H1171" s="14"/>
      <c r="I1171" s="562"/>
      <c r="J1171" s="14"/>
      <c r="K1171" s="222"/>
      <c r="L1171" s="14"/>
    </row>
    <row r="1172" spans="1:12" s="342" customFormat="1">
      <c r="A1172" s="14"/>
      <c r="B1172" s="217"/>
      <c r="C1172" s="221"/>
      <c r="D1172" s="274"/>
      <c r="E1172" s="274"/>
      <c r="F1172" s="596"/>
      <c r="G1172" s="8"/>
      <c r="H1172" s="14"/>
      <c r="I1172" s="562"/>
      <c r="J1172" s="14"/>
      <c r="K1172" s="222"/>
      <c r="L1172" s="14"/>
    </row>
    <row r="1173" spans="1:12" s="342" customFormat="1">
      <c r="A1173" s="14"/>
      <c r="B1173" s="217"/>
      <c r="C1173" s="221"/>
      <c r="D1173" s="274"/>
      <c r="E1173" s="274"/>
      <c r="F1173" s="596"/>
      <c r="G1173" s="8"/>
      <c r="H1173" s="14"/>
      <c r="I1173" s="562"/>
      <c r="J1173" s="14"/>
      <c r="K1173" s="222"/>
      <c r="L1173" s="14"/>
    </row>
    <row r="1174" spans="1:12" s="342" customFormat="1">
      <c r="A1174" s="14"/>
      <c r="B1174" s="217"/>
      <c r="C1174" s="221"/>
      <c r="D1174" s="274"/>
      <c r="E1174" s="274"/>
      <c r="F1174" s="596"/>
      <c r="G1174" s="8"/>
      <c r="H1174" s="14"/>
      <c r="I1174" s="562"/>
      <c r="J1174" s="14"/>
      <c r="K1174" s="222"/>
      <c r="L1174" s="14"/>
    </row>
    <row r="1175" spans="1:12" s="342" customFormat="1">
      <c r="A1175" s="14"/>
      <c r="B1175" s="217"/>
      <c r="C1175" s="221"/>
      <c r="D1175" s="274"/>
      <c r="E1175" s="274"/>
      <c r="F1175" s="596"/>
      <c r="G1175" s="8"/>
      <c r="H1175" s="14"/>
      <c r="I1175" s="562"/>
      <c r="J1175" s="14"/>
      <c r="K1175" s="222"/>
      <c r="L1175" s="14"/>
    </row>
    <row r="1176" spans="1:12" s="342" customFormat="1">
      <c r="A1176" s="14"/>
      <c r="B1176" s="217"/>
      <c r="C1176" s="221"/>
      <c r="D1176" s="274"/>
      <c r="E1176" s="274"/>
      <c r="F1176" s="596"/>
      <c r="G1176" s="8"/>
      <c r="H1176" s="14"/>
      <c r="I1176" s="562"/>
      <c r="J1176" s="14"/>
      <c r="K1176" s="222"/>
      <c r="L1176" s="14"/>
    </row>
    <row r="1177" spans="1:12" s="342" customFormat="1">
      <c r="A1177" s="14"/>
      <c r="B1177" s="217"/>
      <c r="C1177" s="221"/>
      <c r="D1177" s="274"/>
      <c r="E1177" s="274"/>
      <c r="F1177" s="596"/>
      <c r="G1177" s="8"/>
      <c r="H1177" s="14"/>
      <c r="I1177" s="562"/>
      <c r="J1177" s="14"/>
      <c r="K1177" s="222"/>
      <c r="L1177" s="14"/>
    </row>
    <row r="1178" spans="1:12" s="342" customFormat="1">
      <c r="A1178" s="14"/>
      <c r="B1178" s="217"/>
      <c r="C1178" s="221"/>
      <c r="D1178" s="274"/>
      <c r="E1178" s="274"/>
      <c r="F1178" s="596"/>
      <c r="G1178" s="8"/>
      <c r="H1178" s="14"/>
      <c r="I1178" s="562"/>
      <c r="J1178" s="14"/>
      <c r="K1178" s="222"/>
      <c r="L1178" s="14"/>
    </row>
    <row r="1179" spans="1:12" s="342" customFormat="1">
      <c r="A1179" s="14"/>
      <c r="B1179" s="217"/>
      <c r="C1179" s="221"/>
      <c r="D1179" s="274"/>
      <c r="E1179" s="274"/>
      <c r="F1179" s="596"/>
      <c r="G1179" s="8"/>
      <c r="H1179" s="14"/>
      <c r="I1179" s="562"/>
      <c r="J1179" s="14"/>
      <c r="K1179" s="222"/>
      <c r="L1179" s="14"/>
    </row>
    <row r="1180" spans="1:12" s="342" customFormat="1">
      <c r="A1180" s="14"/>
      <c r="B1180" s="217"/>
      <c r="C1180" s="221"/>
      <c r="D1180" s="274"/>
      <c r="E1180" s="274"/>
      <c r="F1180" s="596"/>
      <c r="G1180" s="8"/>
      <c r="H1180" s="14"/>
      <c r="I1180" s="562"/>
      <c r="J1180" s="14"/>
      <c r="K1180" s="222"/>
      <c r="L1180" s="14"/>
    </row>
    <row r="1181" spans="1:12" s="342" customFormat="1">
      <c r="A1181" s="14"/>
      <c r="B1181" s="217"/>
      <c r="C1181" s="221"/>
      <c r="D1181" s="274"/>
      <c r="E1181" s="274"/>
      <c r="F1181" s="596"/>
      <c r="G1181" s="8"/>
      <c r="H1181" s="14"/>
      <c r="I1181" s="562"/>
      <c r="J1181" s="14"/>
      <c r="K1181" s="222"/>
      <c r="L1181" s="14"/>
    </row>
    <row r="1182" spans="1:12" s="342" customFormat="1">
      <c r="A1182" s="14"/>
      <c r="B1182" s="217"/>
      <c r="C1182" s="221"/>
      <c r="D1182" s="274"/>
      <c r="E1182" s="274"/>
      <c r="F1182" s="596"/>
      <c r="G1182" s="8"/>
      <c r="H1182" s="14"/>
      <c r="I1182" s="562"/>
      <c r="J1182" s="14"/>
      <c r="K1182" s="222"/>
      <c r="L1182" s="14"/>
    </row>
    <row r="1183" spans="1:12" s="342" customFormat="1">
      <c r="A1183" s="14"/>
      <c r="B1183" s="217"/>
      <c r="C1183" s="221"/>
      <c r="D1183" s="274"/>
      <c r="E1183" s="274"/>
      <c r="F1183" s="596"/>
      <c r="G1183" s="8"/>
      <c r="H1183" s="14"/>
      <c r="I1183" s="562"/>
      <c r="J1183" s="14"/>
      <c r="K1183" s="222"/>
      <c r="L1183" s="14"/>
    </row>
    <row r="1184" spans="1:12" s="342" customFormat="1">
      <c r="A1184" s="14"/>
      <c r="B1184" s="217"/>
      <c r="C1184" s="221"/>
      <c r="D1184" s="274"/>
      <c r="E1184" s="274"/>
      <c r="F1184" s="596"/>
      <c r="G1184" s="8"/>
      <c r="H1184" s="14"/>
      <c r="I1184" s="562"/>
      <c r="J1184" s="14"/>
      <c r="K1184" s="222"/>
      <c r="L1184" s="14"/>
    </row>
    <row r="1185" spans="1:12" s="342" customFormat="1">
      <c r="A1185" s="14"/>
      <c r="B1185" s="217"/>
      <c r="C1185" s="221"/>
      <c r="D1185" s="274"/>
      <c r="E1185" s="274"/>
      <c r="F1185" s="596"/>
      <c r="G1185" s="8"/>
      <c r="H1185" s="14"/>
      <c r="I1185" s="562"/>
      <c r="J1185" s="14"/>
      <c r="K1185" s="222"/>
      <c r="L1185" s="14"/>
    </row>
    <row r="1186" spans="1:12" s="342" customFormat="1">
      <c r="A1186" s="14"/>
      <c r="B1186" s="217"/>
      <c r="C1186" s="221"/>
      <c r="D1186" s="274"/>
      <c r="E1186" s="274"/>
      <c r="F1186" s="596"/>
      <c r="G1186" s="8"/>
      <c r="H1186" s="14"/>
      <c r="I1186" s="562"/>
      <c r="J1186" s="14"/>
      <c r="K1186" s="222"/>
      <c r="L1186" s="14"/>
    </row>
    <row r="1187" spans="1:12" s="342" customFormat="1">
      <c r="A1187" s="14"/>
      <c r="B1187" s="217"/>
      <c r="C1187" s="221"/>
      <c r="D1187" s="274"/>
      <c r="E1187" s="274"/>
      <c r="F1187" s="596"/>
      <c r="G1187" s="8"/>
      <c r="H1187" s="14"/>
      <c r="I1187" s="562"/>
      <c r="J1187" s="14"/>
      <c r="K1187" s="222"/>
      <c r="L1187" s="14"/>
    </row>
    <row r="1188" spans="1:12" s="342" customFormat="1">
      <c r="A1188" s="14"/>
      <c r="B1188" s="217"/>
      <c r="C1188" s="221"/>
      <c r="D1188" s="274"/>
      <c r="E1188" s="274"/>
      <c r="F1188" s="596"/>
      <c r="G1188" s="8"/>
      <c r="H1188" s="14"/>
      <c r="I1188" s="562"/>
      <c r="J1188" s="14"/>
      <c r="K1188" s="222"/>
      <c r="L1188" s="14"/>
    </row>
    <row r="1189" spans="1:12" s="342" customFormat="1">
      <c r="A1189" s="14"/>
      <c r="B1189" s="217"/>
      <c r="C1189" s="221"/>
      <c r="D1189" s="274"/>
      <c r="E1189" s="274"/>
      <c r="F1189" s="596"/>
      <c r="G1189" s="8"/>
      <c r="H1189" s="14"/>
      <c r="I1189" s="562"/>
      <c r="J1189" s="14"/>
      <c r="K1189" s="222"/>
      <c r="L1189" s="14"/>
    </row>
    <row r="1190" spans="1:12" s="342" customFormat="1">
      <c r="A1190" s="14"/>
      <c r="B1190" s="217"/>
      <c r="C1190" s="221"/>
      <c r="D1190" s="274"/>
      <c r="E1190" s="274"/>
      <c r="F1190" s="596"/>
      <c r="G1190" s="8"/>
      <c r="H1190" s="14"/>
      <c r="I1190" s="562"/>
      <c r="J1190" s="14"/>
      <c r="K1190" s="222"/>
      <c r="L1190" s="14"/>
    </row>
  </sheetData>
  <mergeCells count="11">
    <mergeCell ref="B5:K5"/>
    <mergeCell ref="B8:B10"/>
    <mergeCell ref="C8:C10"/>
    <mergeCell ref="E8:E10"/>
    <mergeCell ref="D8:D10"/>
    <mergeCell ref="I10:K10"/>
    <mergeCell ref="F8:H8"/>
    <mergeCell ref="F9:H9"/>
    <mergeCell ref="F10:H10"/>
    <mergeCell ref="I8:K8"/>
    <mergeCell ref="I9:K9"/>
  </mergeCells>
  <printOptions horizontalCentered="1"/>
  <pageMargins left="0.25" right="0.25" top="0.75" bottom="0.75" header="0.3" footer="0.3"/>
  <pageSetup paperSize="9" scale="62" fitToHeight="0" orientation="portrait" r:id="rId1"/>
  <headerFooter>
    <oddHeader xml:space="preserve">&amp;LSCHEDULE NO. 4A
PLANT, EQUIPMENT AND MANDATORY SPARE PARTS SUPPLIED FROM ABROAD
KIMUKA SUBSTATION&amp;C
&amp;R  Page &amp;P </oddHeader>
    <oddFooter xml:space="preserve">&amp;LSection IV – Bidding Forms 
Price Schedules
Bills of Quantities&amp;CKETRACO/PT/019/2020&amp;R                        
Name of Bidder                                                       Signature of Bidder   
</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M635"/>
  <sheetViews>
    <sheetView topLeftCell="A116" zoomScale="70" zoomScaleNormal="70" zoomScaleSheetLayoutView="100" zoomScalePageLayoutView="70" workbookViewId="0">
      <selection activeCell="L11" sqref="L11"/>
    </sheetView>
  </sheetViews>
  <sheetFormatPr defaultColWidth="8.7109375" defaultRowHeight="12.75"/>
  <cols>
    <col min="1" max="1" width="2" style="3" customWidth="1"/>
    <col min="2" max="2" width="14.28515625" style="21" customWidth="1"/>
    <col min="3" max="3" width="74.28515625" style="27" customWidth="1"/>
    <col min="4" max="5" width="10.85546875" style="12" customWidth="1"/>
    <col min="6" max="6" width="9.7109375" style="937" customWidth="1"/>
    <col min="7" max="7" width="12.28515625" style="740" customWidth="1"/>
    <col min="8" max="8" width="12.28515625" style="741" customWidth="1"/>
    <col min="9" max="9" width="2" style="11" customWidth="1"/>
    <col min="10" max="16384" width="8.7109375" style="3"/>
  </cols>
  <sheetData>
    <row r="1" spans="2:13" ht="9.6" customHeight="1">
      <c r="B1" s="22"/>
      <c r="C1" s="23"/>
      <c r="D1" s="1"/>
      <c r="E1" s="1"/>
      <c r="F1" s="930"/>
      <c r="G1" s="728"/>
      <c r="H1" s="219"/>
      <c r="I1" s="3"/>
    </row>
    <row r="2" spans="2:13">
      <c r="B2" s="186" t="s">
        <v>1249</v>
      </c>
      <c r="C2" s="23"/>
      <c r="D2" s="1"/>
      <c r="E2" s="1"/>
      <c r="F2" s="930"/>
      <c r="G2" s="728"/>
      <c r="H2" s="219"/>
      <c r="I2" s="3"/>
    </row>
    <row r="3" spans="2:13">
      <c r="B3" s="186" t="s">
        <v>1250</v>
      </c>
      <c r="C3" s="23"/>
      <c r="D3" s="1"/>
      <c r="E3" s="1"/>
      <c r="F3" s="930"/>
      <c r="G3" s="728"/>
      <c r="H3" s="219"/>
      <c r="I3" s="3"/>
    </row>
    <row r="4" spans="2:13">
      <c r="B4" s="186" t="s">
        <v>1251</v>
      </c>
      <c r="C4" s="23"/>
      <c r="D4" s="1"/>
      <c r="E4" s="1"/>
      <c r="F4" s="930"/>
      <c r="G4" s="728"/>
      <c r="H4" s="219"/>
      <c r="I4" s="3"/>
    </row>
    <row r="5" spans="2:13">
      <c r="B5" s="18"/>
      <c r="C5" s="24"/>
      <c r="D5" s="4"/>
      <c r="E5" s="4"/>
      <c r="F5" s="931"/>
      <c r="G5" s="729"/>
      <c r="H5" s="730"/>
      <c r="I5" s="3"/>
    </row>
    <row r="6" spans="2:13" s="7" customFormat="1">
      <c r="B6" s="19">
        <v>1</v>
      </c>
      <c r="C6" s="25" t="s">
        <v>6</v>
      </c>
      <c r="D6" s="25" t="s">
        <v>7</v>
      </c>
      <c r="E6" s="25" t="s">
        <v>228</v>
      </c>
      <c r="F6" s="932">
        <v>5</v>
      </c>
      <c r="G6" s="731" t="s">
        <v>8</v>
      </c>
      <c r="H6" s="256" t="s">
        <v>9</v>
      </c>
    </row>
    <row r="7" spans="2:13" s="8" customFormat="1" ht="41.25" customHeight="1">
      <c r="B7" s="1146" t="s">
        <v>12</v>
      </c>
      <c r="C7" s="1116" t="s">
        <v>13</v>
      </c>
      <c r="D7" s="1117" t="s">
        <v>14</v>
      </c>
      <c r="E7" s="1116" t="s">
        <v>1252</v>
      </c>
      <c r="F7" s="1147" t="s">
        <v>16</v>
      </c>
      <c r="G7" s="1059" t="s">
        <v>1253</v>
      </c>
      <c r="H7" s="732" t="s">
        <v>18</v>
      </c>
    </row>
    <row r="8" spans="2:13" s="9" customFormat="1" ht="27.75" customHeight="1">
      <c r="B8" s="1146"/>
      <c r="C8" s="1116"/>
      <c r="D8" s="1117"/>
      <c r="E8" s="1116"/>
      <c r="F8" s="1147"/>
      <c r="G8" s="718" t="s">
        <v>19</v>
      </c>
      <c r="H8" s="733" t="s">
        <v>19</v>
      </c>
    </row>
    <row r="9" spans="2:13" ht="24" customHeight="1">
      <c r="B9" s="1146"/>
      <c r="C9" s="1116"/>
      <c r="D9" s="1117"/>
      <c r="E9" s="1116"/>
      <c r="F9" s="1147"/>
      <c r="G9" s="718" t="s">
        <v>20</v>
      </c>
      <c r="H9" s="733" t="s">
        <v>21</v>
      </c>
      <c r="I9" s="3"/>
    </row>
    <row r="10" spans="2:13">
      <c r="B10" s="20"/>
      <c r="C10" s="26"/>
      <c r="D10" s="26"/>
      <c r="E10" s="26"/>
      <c r="F10" s="933"/>
      <c r="G10" s="734" t="s">
        <v>22</v>
      </c>
      <c r="H10" s="735" t="s">
        <v>22</v>
      </c>
      <c r="I10" s="3"/>
    </row>
    <row r="11" spans="2:13">
      <c r="B11" s="39"/>
      <c r="C11" s="178"/>
      <c r="D11" s="41"/>
      <c r="E11" s="40"/>
      <c r="F11" s="932"/>
      <c r="G11" s="736"/>
      <c r="H11" s="55"/>
      <c r="I11" s="3"/>
    </row>
    <row r="12" spans="2:13" ht="17.25" customHeight="1">
      <c r="B12" s="156">
        <v>1</v>
      </c>
      <c r="C12" s="1060" t="s">
        <v>1254</v>
      </c>
      <c r="D12" s="179"/>
      <c r="E12" s="166"/>
      <c r="F12" s="165"/>
      <c r="G12" s="736"/>
      <c r="H12" s="737"/>
      <c r="I12" s="3"/>
    </row>
    <row r="13" spans="2:13" s="908" customFormat="1" ht="37.5" customHeight="1">
      <c r="B13" s="909"/>
      <c r="C13" s="159" t="s">
        <v>1255</v>
      </c>
      <c r="D13" s="910"/>
      <c r="E13" s="167"/>
      <c r="F13" s="165"/>
      <c r="G13" s="911"/>
      <c r="H13" s="911"/>
      <c r="I13" s="911"/>
      <c r="J13" s="912"/>
      <c r="L13" s="913"/>
    </row>
    <row r="14" spans="2:13" s="908" customFormat="1" ht="17.100000000000001" customHeight="1">
      <c r="B14" s="165">
        <v>1.1000000000000001</v>
      </c>
      <c r="C14" s="914" t="s">
        <v>1256</v>
      </c>
      <c r="D14" s="911"/>
      <c r="E14" s="166" t="s">
        <v>1257</v>
      </c>
      <c r="F14" s="167">
        <v>8</v>
      </c>
      <c r="G14" s="911"/>
      <c r="H14" s="911"/>
      <c r="I14" s="911"/>
      <c r="J14" s="912"/>
      <c r="L14" s="915"/>
      <c r="M14" s="915"/>
    </row>
    <row r="15" spans="2:13" s="908" customFormat="1" ht="17.100000000000001" customHeight="1">
      <c r="B15" s="165">
        <v>1.2</v>
      </c>
      <c r="C15" s="914" t="s">
        <v>1258</v>
      </c>
      <c r="D15" s="911"/>
      <c r="E15" s="166" t="s">
        <v>1257</v>
      </c>
      <c r="F15" s="167">
        <v>2</v>
      </c>
      <c r="G15" s="911"/>
      <c r="H15" s="911"/>
      <c r="I15" s="911"/>
      <c r="J15" s="912"/>
      <c r="L15" s="915"/>
      <c r="M15" s="916"/>
    </row>
    <row r="16" spans="2:13" s="908" customFormat="1" ht="17.100000000000001" customHeight="1">
      <c r="B16" s="165">
        <v>1.3</v>
      </c>
      <c r="C16" s="914" t="s">
        <v>1259</v>
      </c>
      <c r="D16" s="911"/>
      <c r="E16" s="166" t="s">
        <v>1257</v>
      </c>
      <c r="F16" s="167">
        <v>2</v>
      </c>
      <c r="G16" s="911"/>
      <c r="H16" s="911"/>
      <c r="I16" s="911"/>
      <c r="J16" s="912"/>
      <c r="L16" s="917"/>
      <c r="M16" s="916"/>
    </row>
    <row r="17" spans="2:13" s="908" customFormat="1" ht="17.100000000000001" customHeight="1">
      <c r="B17" s="165">
        <v>1.4</v>
      </c>
      <c r="C17" s="914" t="s">
        <v>1260</v>
      </c>
      <c r="D17" s="911"/>
      <c r="E17" s="166" t="s">
        <v>1257</v>
      </c>
      <c r="F17" s="167">
        <v>2</v>
      </c>
      <c r="G17" s="911"/>
      <c r="H17" s="911"/>
      <c r="I17" s="911"/>
      <c r="J17" s="912"/>
      <c r="L17" s="915"/>
      <c r="M17" s="916"/>
    </row>
    <row r="18" spans="2:13" s="908" customFormat="1" ht="12">
      <c r="B18" s="165">
        <v>1.5</v>
      </c>
      <c r="C18" s="914" t="s">
        <v>1261</v>
      </c>
      <c r="D18" s="911"/>
      <c r="E18" s="166" t="s">
        <v>178</v>
      </c>
      <c r="F18" s="167">
        <v>5</v>
      </c>
      <c r="G18" s="911"/>
      <c r="H18" s="911"/>
      <c r="I18" s="911"/>
      <c r="J18" s="912"/>
      <c r="L18" s="915"/>
      <c r="M18" s="916"/>
    </row>
    <row r="19" spans="2:13">
      <c r="B19" s="156">
        <v>2</v>
      </c>
      <c r="C19" s="1060" t="s">
        <v>1262</v>
      </c>
      <c r="D19" s="157"/>
      <c r="E19" s="187"/>
      <c r="F19" s="165"/>
      <c r="G19" s="736"/>
      <c r="H19" s="737"/>
      <c r="I19" s="3"/>
    </row>
    <row r="20" spans="2:13" ht="162" customHeight="1">
      <c r="B20" s="158"/>
      <c r="C20" s="1066" t="s">
        <v>1263</v>
      </c>
      <c r="D20" s="160"/>
      <c r="E20" s="161"/>
      <c r="F20" s="165"/>
      <c r="G20" s="736"/>
      <c r="H20" s="737"/>
      <c r="I20" s="3"/>
    </row>
    <row r="21" spans="2:13" ht="18" customHeight="1">
      <c r="B21" s="158"/>
      <c r="C21" s="168" t="s">
        <v>1264</v>
      </c>
      <c r="D21" s="160"/>
      <c r="E21" s="161"/>
      <c r="F21" s="165"/>
      <c r="G21" s="736"/>
      <c r="H21" s="737"/>
      <c r="I21" s="3"/>
    </row>
    <row r="22" spans="2:13" ht="18" customHeight="1">
      <c r="B22" s="163">
        <v>2.0099999999999998</v>
      </c>
      <c r="C22" s="918" t="s">
        <v>1265</v>
      </c>
      <c r="D22" s="179"/>
      <c r="E22" s="166" t="s">
        <v>1266</v>
      </c>
      <c r="F22" s="167">
        <v>2</v>
      </c>
      <c r="G22" s="736"/>
      <c r="H22" s="737"/>
      <c r="I22" s="3"/>
    </row>
    <row r="23" spans="2:13" ht="18" customHeight="1">
      <c r="B23" s="163">
        <f>B22+0.01</f>
        <v>2.0199999999999996</v>
      </c>
      <c r="C23" s="918" t="s">
        <v>1267</v>
      </c>
      <c r="D23" s="179"/>
      <c r="E23" s="166" t="s">
        <v>1266</v>
      </c>
      <c r="F23" s="167">
        <v>1</v>
      </c>
      <c r="G23" s="736"/>
      <c r="H23" s="737"/>
      <c r="I23" s="3"/>
    </row>
    <row r="24" spans="2:13" ht="18" customHeight="1">
      <c r="B24" s="163">
        <f t="shared" ref="B24:B32" si="0">B23+0.01</f>
        <v>2.0299999999999994</v>
      </c>
      <c r="C24" s="918" t="s">
        <v>1268</v>
      </c>
      <c r="D24" s="179"/>
      <c r="E24" s="166" t="s">
        <v>1266</v>
      </c>
      <c r="F24" s="167">
        <v>1</v>
      </c>
      <c r="G24" s="736"/>
      <c r="H24" s="737"/>
      <c r="I24" s="3"/>
    </row>
    <row r="25" spans="2:13" ht="18" customHeight="1">
      <c r="B25" s="163">
        <f t="shared" si="0"/>
        <v>2.0399999999999991</v>
      </c>
      <c r="C25" s="918" t="s">
        <v>1269</v>
      </c>
      <c r="D25" s="179"/>
      <c r="E25" s="166" t="s">
        <v>1266</v>
      </c>
      <c r="F25" s="167">
        <v>1</v>
      </c>
      <c r="G25" s="736"/>
      <c r="H25" s="737"/>
      <c r="I25" s="3"/>
    </row>
    <row r="26" spans="2:13" ht="18" customHeight="1">
      <c r="B26" s="163">
        <f t="shared" si="0"/>
        <v>2.0499999999999989</v>
      </c>
      <c r="C26" s="918" t="s">
        <v>1270</v>
      </c>
      <c r="D26" s="179"/>
      <c r="E26" s="166" t="s">
        <v>1266</v>
      </c>
      <c r="F26" s="167">
        <v>1</v>
      </c>
      <c r="G26" s="736"/>
      <c r="H26" s="737"/>
      <c r="I26" s="3"/>
    </row>
    <row r="27" spans="2:13" ht="18" customHeight="1">
      <c r="B27" s="163">
        <f t="shared" si="0"/>
        <v>2.0599999999999987</v>
      </c>
      <c r="C27" s="918" t="s">
        <v>1271</v>
      </c>
      <c r="D27" s="179"/>
      <c r="E27" s="166" t="s">
        <v>1266</v>
      </c>
      <c r="F27" s="167">
        <v>1</v>
      </c>
      <c r="G27" s="736"/>
      <c r="H27" s="737"/>
      <c r="I27" s="3"/>
    </row>
    <row r="28" spans="2:13" ht="18" customHeight="1">
      <c r="B28" s="163">
        <f t="shared" si="0"/>
        <v>2.0699999999999985</v>
      </c>
      <c r="C28" s="918" t="s">
        <v>1272</v>
      </c>
      <c r="D28" s="179"/>
      <c r="E28" s="166" t="s">
        <v>1273</v>
      </c>
      <c r="F28" s="167">
        <v>1</v>
      </c>
      <c r="G28" s="736"/>
      <c r="H28" s="737"/>
      <c r="I28" s="3"/>
    </row>
    <row r="29" spans="2:13" ht="18" customHeight="1">
      <c r="B29" s="163">
        <f t="shared" si="0"/>
        <v>2.0799999999999983</v>
      </c>
      <c r="C29" s="918" t="s">
        <v>1274</v>
      </c>
      <c r="D29" s="179"/>
      <c r="E29" s="166" t="s">
        <v>1273</v>
      </c>
      <c r="F29" s="167">
        <v>1</v>
      </c>
      <c r="G29" s="736"/>
      <c r="H29" s="737"/>
      <c r="I29" s="3"/>
    </row>
    <row r="30" spans="2:13" ht="18" customHeight="1">
      <c r="B30" s="163">
        <f t="shared" si="0"/>
        <v>2.0899999999999981</v>
      </c>
      <c r="C30" s="918" t="s">
        <v>1275</v>
      </c>
      <c r="D30" s="179"/>
      <c r="E30" s="166" t="s">
        <v>1273</v>
      </c>
      <c r="F30" s="167">
        <v>1</v>
      </c>
      <c r="G30" s="736"/>
      <c r="H30" s="737"/>
      <c r="I30" s="3"/>
    </row>
    <row r="31" spans="2:13" ht="18" customHeight="1">
      <c r="B31" s="163">
        <f t="shared" si="0"/>
        <v>2.0999999999999979</v>
      </c>
      <c r="C31" s="918" t="s">
        <v>1276</v>
      </c>
      <c r="D31" s="179"/>
      <c r="E31" s="166" t="s">
        <v>1273</v>
      </c>
      <c r="F31" s="167">
        <v>1</v>
      </c>
      <c r="G31" s="736"/>
      <c r="H31" s="737"/>
      <c r="I31" s="3"/>
    </row>
    <row r="32" spans="2:13" ht="18" customHeight="1">
      <c r="B32" s="163">
        <f t="shared" si="0"/>
        <v>2.1099999999999977</v>
      </c>
      <c r="C32" s="164" t="s">
        <v>1277</v>
      </c>
      <c r="D32" s="179"/>
      <c r="E32" s="166" t="s">
        <v>1273</v>
      </c>
      <c r="F32" s="167">
        <v>12</v>
      </c>
      <c r="G32" s="736"/>
      <c r="H32" s="737"/>
      <c r="I32" s="3"/>
    </row>
    <row r="33" spans="2:9" ht="18" customHeight="1">
      <c r="B33" s="158"/>
      <c r="C33" s="180" t="s">
        <v>1278</v>
      </c>
      <c r="D33" s="160"/>
      <c r="E33" s="161"/>
      <c r="F33" s="165"/>
      <c r="G33" s="736"/>
      <c r="H33" s="737"/>
      <c r="I33" s="3"/>
    </row>
    <row r="34" spans="2:9" ht="18" customHeight="1">
      <c r="B34" s="163">
        <f>B32+0.01</f>
        <v>2.1199999999999974</v>
      </c>
      <c r="C34" s="918" t="s">
        <v>1279</v>
      </c>
      <c r="D34" s="179"/>
      <c r="E34" s="166" t="s">
        <v>1266</v>
      </c>
      <c r="F34" s="167">
        <v>1</v>
      </c>
      <c r="G34" s="736"/>
      <c r="H34" s="737"/>
      <c r="I34" s="3"/>
    </row>
    <row r="35" spans="2:9" ht="18" customHeight="1">
      <c r="B35" s="163">
        <f>B34+0.01</f>
        <v>2.1299999999999972</v>
      </c>
      <c r="C35" s="918" t="s">
        <v>1280</v>
      </c>
      <c r="D35" s="179"/>
      <c r="E35" s="166" t="s">
        <v>1266</v>
      </c>
      <c r="F35" s="167">
        <v>1</v>
      </c>
      <c r="G35" s="736"/>
      <c r="H35" s="737"/>
      <c r="I35" s="3"/>
    </row>
    <row r="36" spans="2:9" ht="18" customHeight="1">
      <c r="B36" s="163">
        <f t="shared" ref="B36:B44" si="1">B35+0.01</f>
        <v>2.139999999999997</v>
      </c>
      <c r="C36" s="918" t="s">
        <v>1281</v>
      </c>
      <c r="D36" s="179"/>
      <c r="E36" s="166" t="s">
        <v>1266</v>
      </c>
      <c r="F36" s="167">
        <v>1</v>
      </c>
      <c r="G36" s="736"/>
      <c r="H36" s="737"/>
      <c r="I36" s="3"/>
    </row>
    <row r="37" spans="2:9" ht="18" customHeight="1">
      <c r="B37" s="163">
        <f t="shared" si="1"/>
        <v>2.1499999999999968</v>
      </c>
      <c r="C37" s="918" t="s">
        <v>1282</v>
      </c>
      <c r="D37" s="179"/>
      <c r="E37" s="166" t="s">
        <v>1266</v>
      </c>
      <c r="F37" s="167">
        <v>1</v>
      </c>
      <c r="G37" s="736"/>
      <c r="H37" s="737"/>
      <c r="I37" s="3"/>
    </row>
    <row r="38" spans="2:9" ht="18" customHeight="1">
      <c r="B38" s="163">
        <f t="shared" si="1"/>
        <v>2.1599999999999966</v>
      </c>
      <c r="C38" s="918" t="s">
        <v>1283</v>
      </c>
      <c r="D38" s="179"/>
      <c r="E38" s="166" t="s">
        <v>1266</v>
      </c>
      <c r="F38" s="167">
        <v>1</v>
      </c>
      <c r="G38" s="736"/>
      <c r="H38" s="737"/>
      <c r="I38" s="3"/>
    </row>
    <row r="39" spans="2:9" ht="18" customHeight="1">
      <c r="B39" s="163">
        <f t="shared" si="1"/>
        <v>2.1699999999999964</v>
      </c>
      <c r="C39" s="918" t="s">
        <v>1284</v>
      </c>
      <c r="D39" s="179"/>
      <c r="E39" s="166" t="s">
        <v>1266</v>
      </c>
      <c r="F39" s="167">
        <v>1</v>
      </c>
      <c r="G39" s="736"/>
      <c r="H39" s="737"/>
      <c r="I39" s="3"/>
    </row>
    <row r="40" spans="2:9" ht="18" customHeight="1">
      <c r="B40" s="163">
        <f t="shared" si="1"/>
        <v>2.1799999999999962</v>
      </c>
      <c r="C40" s="918" t="s">
        <v>1285</v>
      </c>
      <c r="D40" s="179"/>
      <c r="E40" s="166" t="s">
        <v>1273</v>
      </c>
      <c r="F40" s="167">
        <v>1</v>
      </c>
      <c r="G40" s="736"/>
      <c r="H40" s="737"/>
      <c r="I40" s="3"/>
    </row>
    <row r="41" spans="2:9" ht="18" customHeight="1">
      <c r="B41" s="163">
        <f t="shared" si="1"/>
        <v>2.1899999999999959</v>
      </c>
      <c r="C41" s="918" t="s">
        <v>1286</v>
      </c>
      <c r="D41" s="179"/>
      <c r="E41" s="166" t="s">
        <v>1273</v>
      </c>
      <c r="F41" s="167">
        <v>1</v>
      </c>
      <c r="G41" s="736"/>
      <c r="H41" s="737"/>
      <c r="I41" s="3"/>
    </row>
    <row r="42" spans="2:9" ht="18" customHeight="1">
      <c r="B42" s="163">
        <f t="shared" si="1"/>
        <v>2.1999999999999957</v>
      </c>
      <c r="C42" s="918" t="s">
        <v>1287</v>
      </c>
      <c r="D42" s="179"/>
      <c r="E42" s="166" t="s">
        <v>1273</v>
      </c>
      <c r="F42" s="167">
        <v>1</v>
      </c>
      <c r="G42" s="736"/>
      <c r="H42" s="737"/>
      <c r="I42" s="3"/>
    </row>
    <row r="43" spans="2:9" ht="18" customHeight="1">
      <c r="B43" s="163">
        <f t="shared" si="1"/>
        <v>2.2099999999999955</v>
      </c>
      <c r="C43" s="918" t="s">
        <v>1288</v>
      </c>
      <c r="D43" s="179"/>
      <c r="E43" s="166" t="s">
        <v>1273</v>
      </c>
      <c r="F43" s="167">
        <v>1</v>
      </c>
      <c r="G43" s="736"/>
      <c r="H43" s="737"/>
      <c r="I43" s="3"/>
    </row>
    <row r="44" spans="2:9" ht="18" customHeight="1">
      <c r="B44" s="163">
        <f t="shared" si="1"/>
        <v>2.2199999999999953</v>
      </c>
      <c r="C44" s="164" t="s">
        <v>1277</v>
      </c>
      <c r="D44" s="179"/>
      <c r="E44" s="166" t="s">
        <v>1273</v>
      </c>
      <c r="F44" s="167">
        <v>8</v>
      </c>
      <c r="G44" s="736"/>
      <c r="H44" s="737"/>
      <c r="I44" s="3"/>
    </row>
    <row r="45" spans="2:9" ht="18" customHeight="1">
      <c r="B45" s="158"/>
      <c r="C45" s="180" t="s">
        <v>1289</v>
      </c>
      <c r="D45" s="160"/>
      <c r="E45" s="161"/>
      <c r="F45" s="165"/>
      <c r="G45" s="736"/>
      <c r="H45" s="737"/>
      <c r="I45" s="3"/>
    </row>
    <row r="46" spans="2:9" ht="18" customHeight="1">
      <c r="B46" s="163">
        <f>B44+0.01</f>
        <v>2.2299999999999951</v>
      </c>
      <c r="C46" s="918" t="s">
        <v>1290</v>
      </c>
      <c r="D46" s="179"/>
      <c r="E46" s="166" t="s">
        <v>1266</v>
      </c>
      <c r="F46" s="167">
        <v>1</v>
      </c>
      <c r="G46" s="736"/>
      <c r="H46" s="737"/>
      <c r="I46" s="3"/>
    </row>
    <row r="47" spans="2:9" ht="18" customHeight="1">
      <c r="B47" s="163">
        <f>B46+0.01</f>
        <v>2.2399999999999949</v>
      </c>
      <c r="C47" s="918" t="s">
        <v>1291</v>
      </c>
      <c r="D47" s="179"/>
      <c r="E47" s="166" t="s">
        <v>1266</v>
      </c>
      <c r="F47" s="167">
        <v>1</v>
      </c>
      <c r="G47" s="736"/>
      <c r="H47" s="737"/>
      <c r="I47" s="3"/>
    </row>
    <row r="48" spans="2:9" ht="18" customHeight="1">
      <c r="B48" s="163">
        <f t="shared" ref="B48:B56" si="2">B47+0.01</f>
        <v>2.2499999999999947</v>
      </c>
      <c r="C48" s="918" t="s">
        <v>1292</v>
      </c>
      <c r="D48" s="179"/>
      <c r="E48" s="166" t="s">
        <v>1266</v>
      </c>
      <c r="F48" s="167">
        <v>1</v>
      </c>
      <c r="G48" s="736"/>
      <c r="H48" s="737"/>
      <c r="I48" s="3"/>
    </row>
    <row r="49" spans="2:9" ht="18" customHeight="1">
      <c r="B49" s="163">
        <f t="shared" si="2"/>
        <v>2.2599999999999945</v>
      </c>
      <c r="C49" s="918" t="s">
        <v>1293</v>
      </c>
      <c r="D49" s="179"/>
      <c r="E49" s="166" t="s">
        <v>1266</v>
      </c>
      <c r="F49" s="167">
        <v>1</v>
      </c>
      <c r="G49" s="736"/>
      <c r="H49" s="737"/>
      <c r="I49" s="3"/>
    </row>
    <row r="50" spans="2:9" ht="18" customHeight="1">
      <c r="B50" s="163">
        <f t="shared" si="2"/>
        <v>2.2699999999999942</v>
      </c>
      <c r="C50" s="918" t="s">
        <v>1294</v>
      </c>
      <c r="D50" s="179"/>
      <c r="E50" s="166" t="s">
        <v>1266</v>
      </c>
      <c r="F50" s="167">
        <v>1</v>
      </c>
      <c r="G50" s="736"/>
      <c r="H50" s="737"/>
      <c r="I50" s="3"/>
    </row>
    <row r="51" spans="2:9" ht="18" customHeight="1">
      <c r="B51" s="163">
        <f t="shared" si="2"/>
        <v>2.279999999999994</v>
      </c>
      <c r="C51" s="918" t="s">
        <v>1295</v>
      </c>
      <c r="D51" s="179"/>
      <c r="E51" s="166" t="s">
        <v>1266</v>
      </c>
      <c r="F51" s="167">
        <v>1</v>
      </c>
      <c r="G51" s="736"/>
      <c r="H51" s="737"/>
      <c r="I51" s="3"/>
    </row>
    <row r="52" spans="2:9" ht="18" customHeight="1">
      <c r="B52" s="163">
        <f t="shared" si="2"/>
        <v>2.2899999999999938</v>
      </c>
      <c r="C52" s="918" t="s">
        <v>1296</v>
      </c>
      <c r="D52" s="179"/>
      <c r="E52" s="166" t="s">
        <v>1273</v>
      </c>
      <c r="F52" s="167">
        <v>1</v>
      </c>
      <c r="G52" s="736"/>
      <c r="H52" s="737"/>
      <c r="I52" s="3"/>
    </row>
    <row r="53" spans="2:9" ht="18" customHeight="1">
      <c r="B53" s="163">
        <f t="shared" si="2"/>
        <v>2.2999999999999936</v>
      </c>
      <c r="C53" s="918" t="s">
        <v>1297</v>
      </c>
      <c r="D53" s="179"/>
      <c r="E53" s="166" t="s">
        <v>1273</v>
      </c>
      <c r="F53" s="167">
        <v>1</v>
      </c>
      <c r="G53" s="736"/>
      <c r="H53" s="737"/>
      <c r="I53" s="3"/>
    </row>
    <row r="54" spans="2:9" ht="18" customHeight="1">
      <c r="B54" s="163">
        <f t="shared" si="2"/>
        <v>2.3099999999999934</v>
      </c>
      <c r="C54" s="918" t="s">
        <v>1298</v>
      </c>
      <c r="D54" s="179"/>
      <c r="E54" s="166" t="s">
        <v>1273</v>
      </c>
      <c r="F54" s="167">
        <v>1</v>
      </c>
      <c r="G54" s="736"/>
      <c r="H54" s="737"/>
      <c r="I54" s="3"/>
    </row>
    <row r="55" spans="2:9" ht="18" customHeight="1">
      <c r="B55" s="163">
        <f t="shared" si="2"/>
        <v>2.3199999999999932</v>
      </c>
      <c r="C55" s="918" t="s">
        <v>1299</v>
      </c>
      <c r="D55" s="179"/>
      <c r="E55" s="166" t="s">
        <v>1273</v>
      </c>
      <c r="F55" s="167">
        <v>1</v>
      </c>
      <c r="G55" s="736"/>
      <c r="H55" s="737"/>
      <c r="I55" s="3"/>
    </row>
    <row r="56" spans="2:9" ht="18" customHeight="1">
      <c r="B56" s="163">
        <f t="shared" si="2"/>
        <v>2.329999999999993</v>
      </c>
      <c r="C56" s="164" t="s">
        <v>1277</v>
      </c>
      <c r="D56" s="179"/>
      <c r="E56" s="166" t="s">
        <v>1273</v>
      </c>
      <c r="F56" s="167">
        <v>8</v>
      </c>
      <c r="G56" s="736"/>
      <c r="H56" s="737"/>
      <c r="I56" s="3"/>
    </row>
    <row r="57" spans="2:9" ht="18" customHeight="1">
      <c r="B57" s="158"/>
      <c r="C57" s="180" t="s">
        <v>1300</v>
      </c>
      <c r="D57" s="160"/>
      <c r="E57" s="161"/>
      <c r="F57" s="165"/>
      <c r="G57" s="736"/>
      <c r="H57" s="737"/>
      <c r="I57" s="3"/>
    </row>
    <row r="58" spans="2:9" ht="18" customHeight="1">
      <c r="B58" s="163">
        <f>B56+0.01</f>
        <v>2.3399999999999928</v>
      </c>
      <c r="C58" s="918" t="s">
        <v>1301</v>
      </c>
      <c r="D58" s="179"/>
      <c r="E58" s="166" t="s">
        <v>1266</v>
      </c>
      <c r="F58" s="167">
        <v>2</v>
      </c>
      <c r="G58" s="736"/>
      <c r="H58" s="737"/>
      <c r="I58" s="3"/>
    </row>
    <row r="59" spans="2:9" ht="18" customHeight="1">
      <c r="B59" s="163">
        <f>B58+0.01</f>
        <v>2.3499999999999925</v>
      </c>
      <c r="C59" s="918" t="s">
        <v>1302</v>
      </c>
      <c r="D59" s="179"/>
      <c r="E59" s="166" t="s">
        <v>1266</v>
      </c>
      <c r="F59" s="167">
        <v>1</v>
      </c>
      <c r="G59" s="736"/>
      <c r="H59" s="737"/>
      <c r="I59" s="3"/>
    </row>
    <row r="60" spans="2:9" ht="18" customHeight="1">
      <c r="B60" s="163">
        <f t="shared" ref="B60:B68" si="3">B59+0.01</f>
        <v>2.3599999999999923</v>
      </c>
      <c r="C60" s="918" t="s">
        <v>1303</v>
      </c>
      <c r="D60" s="179"/>
      <c r="E60" s="166" t="s">
        <v>1266</v>
      </c>
      <c r="F60" s="167">
        <v>1</v>
      </c>
      <c r="G60" s="736"/>
      <c r="H60" s="737"/>
      <c r="I60" s="3"/>
    </row>
    <row r="61" spans="2:9" ht="18" customHeight="1">
      <c r="B61" s="163">
        <f t="shared" si="3"/>
        <v>2.3699999999999921</v>
      </c>
      <c r="C61" s="918" t="s">
        <v>1304</v>
      </c>
      <c r="D61" s="179"/>
      <c r="E61" s="166" t="s">
        <v>1266</v>
      </c>
      <c r="F61" s="167">
        <v>1</v>
      </c>
      <c r="G61" s="736"/>
      <c r="H61" s="737"/>
      <c r="I61" s="3"/>
    </row>
    <row r="62" spans="2:9" ht="18" customHeight="1">
      <c r="B62" s="163">
        <f t="shared" si="3"/>
        <v>2.3799999999999919</v>
      </c>
      <c r="C62" s="918" t="s">
        <v>1305</v>
      </c>
      <c r="D62" s="179"/>
      <c r="E62" s="166" t="s">
        <v>1266</v>
      </c>
      <c r="F62" s="167">
        <v>1</v>
      </c>
      <c r="G62" s="736"/>
      <c r="H62" s="737"/>
      <c r="I62" s="3"/>
    </row>
    <row r="63" spans="2:9" ht="18" customHeight="1">
      <c r="B63" s="163">
        <f t="shared" si="3"/>
        <v>2.3899999999999917</v>
      </c>
      <c r="C63" s="918" t="s">
        <v>1306</v>
      </c>
      <c r="D63" s="179"/>
      <c r="E63" s="166" t="s">
        <v>1266</v>
      </c>
      <c r="F63" s="167">
        <v>1</v>
      </c>
      <c r="G63" s="736"/>
      <c r="H63" s="737"/>
      <c r="I63" s="3"/>
    </row>
    <row r="64" spans="2:9" ht="18" customHeight="1">
      <c r="B64" s="163">
        <f t="shared" si="3"/>
        <v>2.3999999999999915</v>
      </c>
      <c r="C64" s="918" t="s">
        <v>1307</v>
      </c>
      <c r="D64" s="179"/>
      <c r="E64" s="166" t="s">
        <v>1273</v>
      </c>
      <c r="F64" s="167">
        <v>1</v>
      </c>
      <c r="G64" s="736"/>
      <c r="H64" s="737"/>
      <c r="I64" s="3"/>
    </row>
    <row r="65" spans="2:9" ht="18" customHeight="1">
      <c r="B65" s="163">
        <f t="shared" si="3"/>
        <v>2.4099999999999913</v>
      </c>
      <c r="C65" s="918" t="s">
        <v>1308</v>
      </c>
      <c r="D65" s="179"/>
      <c r="E65" s="166" t="s">
        <v>1273</v>
      </c>
      <c r="F65" s="167">
        <v>1</v>
      </c>
      <c r="G65" s="736"/>
      <c r="H65" s="737"/>
      <c r="I65" s="3"/>
    </row>
    <row r="66" spans="2:9" ht="18" customHeight="1">
      <c r="B66" s="163">
        <f t="shared" si="3"/>
        <v>2.419999999999991</v>
      </c>
      <c r="C66" s="918" t="s">
        <v>1309</v>
      </c>
      <c r="D66" s="179"/>
      <c r="E66" s="166" t="s">
        <v>1273</v>
      </c>
      <c r="F66" s="167">
        <v>1</v>
      </c>
      <c r="G66" s="736"/>
      <c r="H66" s="737"/>
      <c r="I66" s="3"/>
    </row>
    <row r="67" spans="2:9" ht="18" customHeight="1">
      <c r="B67" s="163">
        <f t="shared" si="3"/>
        <v>2.4299999999999908</v>
      </c>
      <c r="C67" s="918" t="s">
        <v>1310</v>
      </c>
      <c r="D67" s="179"/>
      <c r="E67" s="166" t="s">
        <v>1273</v>
      </c>
      <c r="F67" s="167">
        <v>1</v>
      </c>
      <c r="G67" s="736"/>
      <c r="H67" s="737"/>
      <c r="I67" s="3"/>
    </row>
    <row r="68" spans="2:9" ht="18" customHeight="1">
      <c r="B68" s="163">
        <f t="shared" si="3"/>
        <v>2.4399999999999906</v>
      </c>
      <c r="C68" s="164" t="s">
        <v>1277</v>
      </c>
      <c r="D68" s="179"/>
      <c r="E68" s="166" t="s">
        <v>1273</v>
      </c>
      <c r="F68" s="167">
        <v>12</v>
      </c>
      <c r="G68" s="736"/>
      <c r="H68" s="737"/>
      <c r="I68" s="3"/>
    </row>
    <row r="69" spans="2:9" ht="18" customHeight="1">
      <c r="B69" s="163"/>
      <c r="C69" s="169" t="s">
        <v>1311</v>
      </c>
      <c r="D69" s="179"/>
      <c r="E69" s="166"/>
      <c r="F69" s="165"/>
      <c r="G69" s="736"/>
      <c r="H69" s="737"/>
      <c r="I69" s="3"/>
    </row>
    <row r="70" spans="2:9" ht="18" customHeight="1">
      <c r="B70" s="163">
        <f>B68+0.01</f>
        <v>2.4499999999999904</v>
      </c>
      <c r="C70" s="918" t="s">
        <v>1312</v>
      </c>
      <c r="D70" s="179"/>
      <c r="E70" s="166" t="s">
        <v>1266</v>
      </c>
      <c r="F70" s="167">
        <v>3</v>
      </c>
      <c r="G70" s="736"/>
      <c r="H70" s="737"/>
      <c r="I70" s="3"/>
    </row>
    <row r="71" spans="2:9" ht="18" customHeight="1">
      <c r="B71" s="163">
        <f>B70+0.01</f>
        <v>2.4599999999999902</v>
      </c>
      <c r="C71" s="918" t="s">
        <v>1313</v>
      </c>
      <c r="D71" s="179"/>
      <c r="E71" s="166" t="s">
        <v>1266</v>
      </c>
      <c r="F71" s="167">
        <v>1</v>
      </c>
      <c r="G71" s="736"/>
      <c r="H71" s="737"/>
      <c r="I71" s="3"/>
    </row>
    <row r="72" spans="2:9" ht="18" customHeight="1">
      <c r="B72" s="163">
        <f>B71+0.01</f>
        <v>2.46999999999999</v>
      </c>
      <c r="C72" s="918" t="s">
        <v>1314</v>
      </c>
      <c r="D72" s="179"/>
      <c r="E72" s="166" t="s">
        <v>1266</v>
      </c>
      <c r="F72" s="167">
        <v>1</v>
      </c>
      <c r="G72" s="736"/>
      <c r="H72" s="737"/>
      <c r="I72" s="3"/>
    </row>
    <row r="73" spans="2:9" ht="18" customHeight="1">
      <c r="B73" s="163">
        <f t="shared" ref="B73:B80" si="4">B72+0.01</f>
        <v>2.4799999999999898</v>
      </c>
      <c r="C73" s="918" t="s">
        <v>1315</v>
      </c>
      <c r="D73" s="179"/>
      <c r="E73" s="166" t="s">
        <v>1266</v>
      </c>
      <c r="F73" s="167">
        <v>1</v>
      </c>
      <c r="G73" s="736"/>
      <c r="H73" s="737"/>
      <c r="I73" s="3"/>
    </row>
    <row r="74" spans="2:9" ht="18" customHeight="1">
      <c r="B74" s="163">
        <f t="shared" si="4"/>
        <v>2.4899999999999896</v>
      </c>
      <c r="C74" s="918" t="s">
        <v>1316</v>
      </c>
      <c r="D74" s="179"/>
      <c r="E74" s="166" t="s">
        <v>1266</v>
      </c>
      <c r="F74" s="167">
        <v>1</v>
      </c>
      <c r="G74" s="736"/>
      <c r="H74" s="737"/>
      <c r="I74" s="3"/>
    </row>
    <row r="75" spans="2:9" ht="18" customHeight="1">
      <c r="B75" s="163">
        <f t="shared" si="4"/>
        <v>2.4999999999999893</v>
      </c>
      <c r="C75" s="918" t="s">
        <v>1317</v>
      </c>
      <c r="D75" s="179"/>
      <c r="E75" s="166" t="s">
        <v>1266</v>
      </c>
      <c r="F75" s="167">
        <v>1</v>
      </c>
      <c r="G75" s="736"/>
      <c r="H75" s="737"/>
      <c r="I75" s="3"/>
    </row>
    <row r="76" spans="2:9" ht="18" customHeight="1">
      <c r="B76" s="163">
        <f t="shared" si="4"/>
        <v>2.5099999999999891</v>
      </c>
      <c r="C76" s="918" t="s">
        <v>1318</v>
      </c>
      <c r="D76" s="179"/>
      <c r="E76" s="166" t="s">
        <v>1273</v>
      </c>
      <c r="F76" s="167">
        <v>1</v>
      </c>
      <c r="G76" s="736"/>
      <c r="H76" s="737"/>
      <c r="I76" s="3"/>
    </row>
    <row r="77" spans="2:9" ht="18" customHeight="1">
      <c r="B77" s="163">
        <f t="shared" si="4"/>
        <v>2.5199999999999889</v>
      </c>
      <c r="C77" s="918" t="s">
        <v>1319</v>
      </c>
      <c r="D77" s="179"/>
      <c r="E77" s="166" t="s">
        <v>1273</v>
      </c>
      <c r="F77" s="167">
        <v>1</v>
      </c>
      <c r="G77" s="736"/>
      <c r="H77" s="737"/>
      <c r="I77" s="3"/>
    </row>
    <row r="78" spans="2:9" ht="18" customHeight="1">
      <c r="B78" s="163">
        <f t="shared" si="4"/>
        <v>2.5299999999999887</v>
      </c>
      <c r="C78" s="918" t="s">
        <v>1320</v>
      </c>
      <c r="D78" s="179"/>
      <c r="E78" s="166" t="s">
        <v>1273</v>
      </c>
      <c r="F78" s="167">
        <v>1</v>
      </c>
      <c r="G78" s="736"/>
      <c r="H78" s="737"/>
      <c r="I78" s="3"/>
    </row>
    <row r="79" spans="2:9" ht="18" customHeight="1">
      <c r="B79" s="163">
        <f t="shared" si="4"/>
        <v>2.5399999999999885</v>
      </c>
      <c r="C79" s="918" t="s">
        <v>1321</v>
      </c>
      <c r="D79" s="179"/>
      <c r="E79" s="166" t="s">
        <v>1273</v>
      </c>
      <c r="F79" s="167">
        <v>1</v>
      </c>
      <c r="G79" s="736"/>
      <c r="H79" s="737"/>
      <c r="I79" s="3"/>
    </row>
    <row r="80" spans="2:9" ht="18" customHeight="1">
      <c r="B80" s="163">
        <f t="shared" si="4"/>
        <v>2.5499999999999883</v>
      </c>
      <c r="C80" s="164" t="s">
        <v>1277</v>
      </c>
      <c r="D80" s="179"/>
      <c r="E80" s="166" t="s">
        <v>1273</v>
      </c>
      <c r="F80" s="167">
        <v>16</v>
      </c>
      <c r="G80" s="736"/>
      <c r="H80" s="737"/>
      <c r="I80" s="3"/>
    </row>
    <row r="81" spans="2:9" ht="24">
      <c r="B81" s="163">
        <f>B80+0.01</f>
        <v>2.5599999999999881</v>
      </c>
      <c r="C81" s="181" t="s">
        <v>1322</v>
      </c>
      <c r="D81" s="179"/>
      <c r="E81" s="182" t="s">
        <v>1323</v>
      </c>
      <c r="F81" s="167">
        <v>2</v>
      </c>
      <c r="G81" s="736"/>
      <c r="H81" s="737"/>
      <c r="I81" s="3"/>
    </row>
    <row r="82" spans="2:9" ht="24">
      <c r="B82" s="163">
        <f t="shared" ref="B82:B83" si="5">B81+0.01</f>
        <v>2.5699999999999878</v>
      </c>
      <c r="C82" s="181" t="s">
        <v>1324</v>
      </c>
      <c r="D82" s="179"/>
      <c r="E82" s="182" t="s">
        <v>1257</v>
      </c>
      <c r="F82" s="167">
        <v>2</v>
      </c>
      <c r="G82" s="736"/>
      <c r="H82" s="737"/>
      <c r="I82" s="3"/>
    </row>
    <row r="83" spans="2:9" ht="18" customHeight="1">
      <c r="B83" s="163">
        <f t="shared" si="5"/>
        <v>2.5799999999999876</v>
      </c>
      <c r="C83" s="181" t="s">
        <v>1325</v>
      </c>
      <c r="D83" s="179"/>
      <c r="E83" s="182" t="s">
        <v>1273</v>
      </c>
      <c r="F83" s="167">
        <f>MROUND((1000)/30,10)</f>
        <v>30</v>
      </c>
      <c r="G83" s="736"/>
      <c r="H83" s="737"/>
      <c r="I83" s="3"/>
    </row>
    <row r="84" spans="2:9" ht="24.75" customHeight="1">
      <c r="B84" s="156">
        <v>3</v>
      </c>
      <c r="C84" s="157" t="s">
        <v>1326</v>
      </c>
      <c r="D84" s="157"/>
      <c r="E84" s="187"/>
      <c r="F84" s="165"/>
      <c r="G84" s="736"/>
      <c r="H84" s="737"/>
      <c r="I84" s="3"/>
    </row>
    <row r="85" spans="2:9" ht="48">
      <c r="B85" s="158"/>
      <c r="C85" s="159" t="s">
        <v>1327</v>
      </c>
      <c r="D85" s="160"/>
      <c r="E85" s="161"/>
      <c r="F85" s="165"/>
      <c r="G85" s="736"/>
      <c r="H85" s="737"/>
      <c r="I85" s="3"/>
    </row>
    <row r="86" spans="2:9" ht="18" customHeight="1">
      <c r="B86" s="163">
        <v>3.01</v>
      </c>
      <c r="C86" s="164" t="s">
        <v>1328</v>
      </c>
      <c r="D86" s="160"/>
      <c r="E86" s="183" t="s">
        <v>178</v>
      </c>
      <c r="F86" s="1088">
        <f>SUM(F22:F23)*6-F87</f>
        <v>12</v>
      </c>
      <c r="G86" s="736"/>
      <c r="H86" s="737"/>
      <c r="I86" s="3"/>
    </row>
    <row r="87" spans="2:9" ht="24" customHeight="1">
      <c r="B87" s="163">
        <f t="shared" ref="B87:B93" si="6">B86+0.01</f>
        <v>3.0199999999999996</v>
      </c>
      <c r="C87" s="164" t="s">
        <v>1329</v>
      </c>
      <c r="D87" s="164"/>
      <c r="E87" s="183" t="s">
        <v>178</v>
      </c>
      <c r="F87" s="167">
        <f>1*6</f>
        <v>6</v>
      </c>
      <c r="G87" s="736"/>
      <c r="H87" s="737"/>
      <c r="I87" s="3"/>
    </row>
    <row r="88" spans="2:9" ht="24" customHeight="1">
      <c r="B88" s="163">
        <f t="shared" si="6"/>
        <v>3.0299999999999994</v>
      </c>
      <c r="C88" s="164" t="s">
        <v>1330</v>
      </c>
      <c r="D88" s="164"/>
      <c r="E88" s="183" t="s">
        <v>178</v>
      </c>
      <c r="F88" s="167">
        <f>2*2*6</f>
        <v>24</v>
      </c>
      <c r="G88" s="736"/>
      <c r="H88" s="737"/>
      <c r="I88" s="3"/>
    </row>
    <row r="89" spans="2:9" ht="24" customHeight="1">
      <c r="B89" s="163">
        <f t="shared" si="6"/>
        <v>3.0399999999999991</v>
      </c>
      <c r="C89" s="164" t="s">
        <v>1331</v>
      </c>
      <c r="D89" s="164"/>
      <c r="E89" s="183" t="s">
        <v>178</v>
      </c>
      <c r="F89" s="167">
        <f>((F34+F35+F46+F47+F58+F59+F70+F71)*2*6+2*6)-F88</f>
        <v>120</v>
      </c>
      <c r="G89" s="736"/>
      <c r="H89" s="737"/>
      <c r="I89" s="3"/>
    </row>
    <row r="90" spans="2:9" ht="24" customHeight="1">
      <c r="B90" s="163">
        <f t="shared" si="6"/>
        <v>3.0499999999999989</v>
      </c>
      <c r="C90" s="164" t="s">
        <v>1332</v>
      </c>
      <c r="D90" s="164"/>
      <c r="E90" s="183" t="s">
        <v>178</v>
      </c>
      <c r="F90" s="167">
        <f>(F70+F71+2)*3</f>
        <v>18</v>
      </c>
      <c r="G90" s="736"/>
      <c r="H90" s="737"/>
      <c r="I90" s="3"/>
    </row>
    <row r="91" spans="2:9" ht="24" customHeight="1">
      <c r="B91" s="163">
        <f t="shared" si="6"/>
        <v>3.0599999999999987</v>
      </c>
      <c r="C91" s="164" t="s">
        <v>1333</v>
      </c>
      <c r="D91" s="164"/>
      <c r="E91" s="183" t="s">
        <v>178</v>
      </c>
      <c r="F91" s="1054">
        <v>300</v>
      </c>
      <c r="G91" s="736"/>
      <c r="H91" s="737"/>
      <c r="I91" s="3"/>
    </row>
    <row r="92" spans="2:9" ht="24" customHeight="1">
      <c r="B92" s="163">
        <f t="shared" si="6"/>
        <v>3.0699999999999985</v>
      </c>
      <c r="C92" s="164" t="s">
        <v>1334</v>
      </c>
      <c r="D92" s="164"/>
      <c r="E92" s="183" t="s">
        <v>178</v>
      </c>
      <c r="F92" s="167">
        <v>84</v>
      </c>
      <c r="G92" s="736"/>
      <c r="H92" s="737"/>
      <c r="I92" s="3"/>
    </row>
    <row r="93" spans="2:9" ht="24" customHeight="1">
      <c r="B93" s="163">
        <f t="shared" si="6"/>
        <v>3.0799999999999983</v>
      </c>
      <c r="C93" s="164" t="s">
        <v>1335</v>
      </c>
      <c r="D93" s="179"/>
      <c r="E93" s="183" t="s">
        <v>178</v>
      </c>
      <c r="F93" s="167">
        <f>SUM(F22:F23,F34:F35,F46:F47,F58:F59,F70:F71)*2*6</f>
        <v>168</v>
      </c>
      <c r="G93" s="736"/>
      <c r="H93" s="737"/>
      <c r="I93" s="3"/>
    </row>
    <row r="94" spans="2:9" ht="24" customHeight="1">
      <c r="B94" s="163">
        <f>B93+0.01</f>
        <v>3.0899999999999981</v>
      </c>
      <c r="C94" s="164" t="s">
        <v>1336</v>
      </c>
      <c r="D94" s="179"/>
      <c r="E94" s="183" t="s">
        <v>178</v>
      </c>
      <c r="F94" s="167">
        <v>2</v>
      </c>
      <c r="G94" s="736"/>
      <c r="H94" s="737"/>
      <c r="I94" s="3"/>
    </row>
    <row r="95" spans="2:9" ht="24" customHeight="1">
      <c r="B95" s="163">
        <f t="shared" ref="B95" si="7">B94+0.01</f>
        <v>3.0999999999999979</v>
      </c>
      <c r="C95" s="164" t="s">
        <v>1337</v>
      </c>
      <c r="D95" s="179"/>
      <c r="E95" s="183" t="s">
        <v>178</v>
      </c>
      <c r="F95" s="167">
        <v>2</v>
      </c>
      <c r="G95" s="736"/>
      <c r="H95" s="737"/>
      <c r="I95" s="3"/>
    </row>
    <row r="96" spans="2:9" ht="24" customHeight="1">
      <c r="B96" s="163">
        <v>3.11</v>
      </c>
      <c r="C96" s="174" t="s">
        <v>1338</v>
      </c>
      <c r="D96" s="911"/>
      <c r="E96" s="183"/>
      <c r="F96" s="934"/>
      <c r="G96" s="736"/>
      <c r="H96" s="737"/>
      <c r="I96" s="3"/>
    </row>
    <row r="97" spans="2:9" ht="24" customHeight="1">
      <c r="B97" s="163"/>
      <c r="C97" s="1055" t="s">
        <v>1339</v>
      </c>
      <c r="D97" s="911"/>
      <c r="E97" s="183" t="s">
        <v>1273</v>
      </c>
      <c r="F97" s="167">
        <f>4*6*40%</f>
        <v>9.6000000000000014</v>
      </c>
      <c r="G97" s="736"/>
      <c r="H97" s="737"/>
      <c r="I97" s="3"/>
    </row>
    <row r="98" spans="2:9" ht="24" customHeight="1">
      <c r="B98" s="163"/>
      <c r="C98" s="1055" t="s">
        <v>1340</v>
      </c>
      <c r="D98" s="911"/>
      <c r="E98" s="183" t="s">
        <v>1273</v>
      </c>
      <c r="F98" s="167">
        <f>4*6*60%</f>
        <v>14.399999999999999</v>
      </c>
      <c r="G98" s="736"/>
      <c r="H98" s="737"/>
      <c r="I98" s="3"/>
    </row>
    <row r="99" spans="2:9" ht="22.5" customHeight="1">
      <c r="B99" s="156">
        <v>4</v>
      </c>
      <c r="C99" s="157" t="s">
        <v>1341</v>
      </c>
      <c r="D99" s="157"/>
      <c r="E99" s="187"/>
      <c r="F99" s="165"/>
      <c r="G99" s="736"/>
      <c r="H99" s="737"/>
      <c r="I99" s="3"/>
    </row>
    <row r="100" spans="2:9" ht="43.5" customHeight="1">
      <c r="B100" s="158"/>
      <c r="C100" s="168" t="s">
        <v>1342</v>
      </c>
      <c r="D100" s="160"/>
      <c r="E100" s="161"/>
      <c r="F100" s="165"/>
      <c r="G100" s="736"/>
      <c r="H100" s="737"/>
      <c r="I100" s="3"/>
    </row>
    <row r="101" spans="2:9" ht="19.5" customHeight="1">
      <c r="B101" s="163">
        <v>4.01</v>
      </c>
      <c r="C101" s="164" t="s">
        <v>1343</v>
      </c>
      <c r="D101" s="179"/>
      <c r="E101" s="183" t="s">
        <v>178</v>
      </c>
      <c r="F101" s="167">
        <v>3</v>
      </c>
      <c r="G101" s="736"/>
      <c r="H101" s="737"/>
      <c r="I101" s="3"/>
    </row>
    <row r="102" spans="2:9" ht="29.25" customHeight="1">
      <c r="B102" s="163">
        <f>B101+0.01</f>
        <v>4.0199999999999996</v>
      </c>
      <c r="C102" s="164" t="s">
        <v>1344</v>
      </c>
      <c r="D102" s="184"/>
      <c r="E102" s="183" t="s">
        <v>178</v>
      </c>
      <c r="F102" s="167">
        <v>3</v>
      </c>
      <c r="G102" s="736"/>
      <c r="H102" s="737"/>
      <c r="I102" s="3"/>
    </row>
    <row r="103" spans="2:9" ht="28.5" customHeight="1">
      <c r="B103" s="163">
        <f t="shared" ref="B103:B107" si="8">B102+0.01</f>
        <v>4.0299999999999994</v>
      </c>
      <c r="C103" s="164" t="s">
        <v>1345</v>
      </c>
      <c r="D103" s="184"/>
      <c r="E103" s="183" t="s">
        <v>178</v>
      </c>
      <c r="F103" s="167">
        <v>4</v>
      </c>
      <c r="G103" s="736"/>
      <c r="H103" s="737"/>
      <c r="I103" s="3"/>
    </row>
    <row r="104" spans="2:9" ht="19.5" customHeight="1">
      <c r="B104" s="163">
        <f t="shared" si="8"/>
        <v>4.0399999999999991</v>
      </c>
      <c r="C104" s="164" t="s">
        <v>1346</v>
      </c>
      <c r="D104" s="179"/>
      <c r="E104" s="183" t="s">
        <v>178</v>
      </c>
      <c r="F104" s="167">
        <v>1</v>
      </c>
      <c r="G104" s="736"/>
      <c r="H104" s="737"/>
      <c r="I104" s="3"/>
    </row>
    <row r="105" spans="2:9" ht="19.5" customHeight="1">
      <c r="B105" s="163">
        <f t="shared" si="8"/>
        <v>4.0499999999999989</v>
      </c>
      <c r="C105" s="164" t="s">
        <v>1347</v>
      </c>
      <c r="D105" s="179"/>
      <c r="E105" s="183" t="s">
        <v>178</v>
      </c>
      <c r="F105" s="167">
        <v>1</v>
      </c>
      <c r="G105" s="736"/>
      <c r="H105" s="737"/>
      <c r="I105" s="3"/>
    </row>
    <row r="106" spans="2:9" ht="19.5" customHeight="1">
      <c r="B106" s="163">
        <f t="shared" si="8"/>
        <v>4.0599999999999987</v>
      </c>
      <c r="C106" s="164" t="s">
        <v>1348</v>
      </c>
      <c r="D106" s="179"/>
      <c r="E106" s="183" t="s">
        <v>178</v>
      </c>
      <c r="F106" s="167">
        <v>2</v>
      </c>
      <c r="G106" s="736"/>
      <c r="H106" s="737"/>
      <c r="I106" s="3"/>
    </row>
    <row r="107" spans="2:9" ht="19.5" customHeight="1">
      <c r="B107" s="163">
        <f t="shared" si="8"/>
        <v>4.0699999999999985</v>
      </c>
      <c r="C107" s="164" t="s">
        <v>1335</v>
      </c>
      <c r="D107" s="179"/>
      <c r="E107" s="183" t="s">
        <v>178</v>
      </c>
      <c r="F107" s="167">
        <v>14</v>
      </c>
      <c r="G107" s="736"/>
      <c r="H107" s="737"/>
      <c r="I107" s="3"/>
    </row>
    <row r="108" spans="2:9" ht="19.5" customHeight="1">
      <c r="B108" s="156">
        <v>5</v>
      </c>
      <c r="C108" s="157" t="s">
        <v>1349</v>
      </c>
      <c r="D108" s="157"/>
      <c r="E108" s="187"/>
      <c r="F108" s="165"/>
      <c r="G108" s="736"/>
      <c r="H108" s="737"/>
      <c r="I108" s="3"/>
    </row>
    <row r="109" spans="2:9" ht="36">
      <c r="B109" s="158"/>
      <c r="C109" s="168" t="s">
        <v>1350</v>
      </c>
      <c r="D109" s="160"/>
      <c r="E109" s="161"/>
      <c r="F109" s="165"/>
      <c r="G109" s="736"/>
      <c r="H109" s="737"/>
      <c r="I109" s="3"/>
    </row>
    <row r="110" spans="2:9" ht="18.75" customHeight="1">
      <c r="B110" s="163">
        <v>5.01</v>
      </c>
      <c r="C110" s="164" t="s">
        <v>1351</v>
      </c>
      <c r="D110" s="179"/>
      <c r="E110" s="183" t="s">
        <v>178</v>
      </c>
      <c r="F110" s="167">
        <v>3</v>
      </c>
      <c r="G110" s="736"/>
      <c r="H110" s="737"/>
      <c r="I110" s="3"/>
    </row>
    <row r="111" spans="2:9">
      <c r="B111" s="163">
        <f>B110+0.01</f>
        <v>5.0199999999999996</v>
      </c>
      <c r="C111" s="164" t="s">
        <v>1352</v>
      </c>
      <c r="D111" s="184"/>
      <c r="E111" s="183" t="s">
        <v>178</v>
      </c>
      <c r="F111" s="167">
        <v>7</v>
      </c>
      <c r="G111" s="736"/>
      <c r="H111" s="737"/>
      <c r="I111" s="3"/>
    </row>
    <row r="112" spans="2:9" ht="18.75" customHeight="1">
      <c r="B112" s="163">
        <f t="shared" ref="B112:B113" si="9">B111+0.01</f>
        <v>5.0299999999999994</v>
      </c>
      <c r="C112" s="164" t="s">
        <v>1353</v>
      </c>
      <c r="D112" s="184"/>
      <c r="E112" s="183" t="s">
        <v>178</v>
      </c>
      <c r="F112" s="167">
        <v>14</v>
      </c>
      <c r="G112" s="736"/>
      <c r="H112" s="737"/>
      <c r="I112" s="3"/>
    </row>
    <row r="113" spans="2:9" ht="18.75" customHeight="1">
      <c r="B113" s="163">
        <f t="shared" si="9"/>
        <v>5.0399999999999991</v>
      </c>
      <c r="C113" s="164" t="s">
        <v>1336</v>
      </c>
      <c r="D113" s="184"/>
      <c r="E113" s="183" t="s">
        <v>178</v>
      </c>
      <c r="F113" s="167">
        <v>1</v>
      </c>
      <c r="G113" s="736"/>
      <c r="H113" s="737"/>
      <c r="I113" s="3"/>
    </row>
    <row r="114" spans="2:9">
      <c r="B114" s="156">
        <v>6</v>
      </c>
      <c r="C114" s="157" t="s">
        <v>1354</v>
      </c>
      <c r="D114" s="157"/>
      <c r="E114" s="187"/>
      <c r="F114" s="165"/>
      <c r="G114" s="736"/>
      <c r="H114" s="737"/>
      <c r="I114" s="3"/>
    </row>
    <row r="115" spans="2:9" ht="48">
      <c r="B115" s="158"/>
      <c r="C115" s="168" t="s">
        <v>1355</v>
      </c>
      <c r="D115" s="160"/>
      <c r="E115" s="161"/>
      <c r="F115" s="165"/>
      <c r="G115" s="736"/>
      <c r="H115" s="737"/>
      <c r="I115" s="3"/>
    </row>
    <row r="116" spans="2:9" ht="71.25" customHeight="1">
      <c r="B116" s="163">
        <v>6.01</v>
      </c>
      <c r="C116" s="1063" t="s">
        <v>1356</v>
      </c>
      <c r="D116" s="179"/>
      <c r="E116" s="166" t="s">
        <v>1357</v>
      </c>
      <c r="F116" s="165">
        <v>2.5</v>
      </c>
      <c r="G116" s="736"/>
      <c r="H116" s="737"/>
      <c r="I116" s="3"/>
    </row>
    <row r="117" spans="2:9" ht="72.75" customHeight="1">
      <c r="B117" s="163">
        <f>B116+0.01</f>
        <v>6.02</v>
      </c>
      <c r="C117" s="1067" t="s">
        <v>1358</v>
      </c>
      <c r="D117" s="179"/>
      <c r="E117" s="166" t="s">
        <v>1357</v>
      </c>
      <c r="F117" s="165">
        <v>2.5</v>
      </c>
      <c r="G117" s="736"/>
      <c r="H117" s="737"/>
      <c r="I117" s="3"/>
    </row>
    <row r="118" spans="2:9" ht="48" customHeight="1">
      <c r="B118" s="163">
        <f>B117+0.01</f>
        <v>6.0299999999999994</v>
      </c>
      <c r="C118" s="1067" t="s">
        <v>1359</v>
      </c>
      <c r="D118" s="179"/>
      <c r="E118" s="166" t="s">
        <v>1357</v>
      </c>
      <c r="F118" s="165">
        <v>2.5</v>
      </c>
      <c r="G118" s="736"/>
      <c r="H118" s="737"/>
      <c r="I118" s="3"/>
    </row>
    <row r="119" spans="2:9" ht="25.5" customHeight="1">
      <c r="B119" s="156">
        <v>7</v>
      </c>
      <c r="C119" s="157" t="s">
        <v>1360</v>
      </c>
      <c r="D119" s="179"/>
      <c r="E119" s="166"/>
      <c r="F119" s="165"/>
      <c r="G119" s="736"/>
      <c r="H119" s="737"/>
      <c r="I119" s="3"/>
    </row>
    <row r="120" spans="2:9" ht="55.5" customHeight="1">
      <c r="B120" s="166">
        <v>7.1</v>
      </c>
      <c r="C120" s="174" t="s">
        <v>1361</v>
      </c>
      <c r="D120" s="179"/>
      <c r="E120" s="167" t="s">
        <v>1362</v>
      </c>
      <c r="F120" s="167">
        <v>4</v>
      </c>
      <c r="G120" s="736"/>
      <c r="H120" s="737"/>
      <c r="I120" s="3"/>
    </row>
    <row r="121" spans="2:9" ht="55.5" customHeight="1">
      <c r="B121" s="166">
        <v>7.2</v>
      </c>
      <c r="C121" s="174" t="s">
        <v>1363</v>
      </c>
      <c r="E121" s="167" t="s">
        <v>1362</v>
      </c>
      <c r="F121" s="167">
        <v>8</v>
      </c>
      <c r="G121" s="736"/>
      <c r="H121" s="737"/>
      <c r="I121" s="3"/>
    </row>
    <row r="122" spans="2:9" ht="27.75" customHeight="1">
      <c r="B122" s="156">
        <v>8</v>
      </c>
      <c r="C122" s="920" t="s">
        <v>1364</v>
      </c>
      <c r="D122" s="911"/>
      <c r="E122" s="166"/>
      <c r="F122" s="165"/>
      <c r="G122" s="736"/>
      <c r="H122" s="737"/>
      <c r="I122" s="3"/>
    </row>
    <row r="123" spans="2:9" ht="34.5" customHeight="1">
      <c r="B123" s="166"/>
      <c r="C123" s="921" t="s">
        <v>1365</v>
      </c>
      <c r="D123" s="922"/>
      <c r="E123" s="166"/>
      <c r="F123" s="935"/>
      <c r="G123" s="736"/>
      <c r="H123" s="737"/>
      <c r="I123" s="3"/>
    </row>
    <row r="124" spans="2:9" ht="12" customHeight="1">
      <c r="B124" s="166">
        <f>B122+0.1</f>
        <v>8.1</v>
      </c>
      <c r="C124" s="923" t="s">
        <v>1366</v>
      </c>
      <c r="D124" s="911"/>
      <c r="E124" s="166" t="s">
        <v>1367</v>
      </c>
      <c r="F124" s="938">
        <v>1</v>
      </c>
      <c r="G124" s="736"/>
      <c r="H124" s="737"/>
      <c r="I124" s="3"/>
    </row>
    <row r="125" spans="2:9" ht="34.5" customHeight="1">
      <c r="B125" s="166"/>
      <c r="C125" s="169" t="s">
        <v>1368</v>
      </c>
      <c r="D125" s="911"/>
      <c r="E125" s="166"/>
      <c r="F125" s="935"/>
      <c r="G125" s="736"/>
      <c r="H125" s="737"/>
      <c r="I125" s="3"/>
    </row>
    <row r="126" spans="2:9" ht="28.5" customHeight="1">
      <c r="B126" s="166">
        <f>B124+0.1</f>
        <v>8.1999999999999993</v>
      </c>
      <c r="C126" s="164" t="s">
        <v>1369</v>
      </c>
      <c r="D126" s="911"/>
      <c r="E126" s="166" t="s">
        <v>1367</v>
      </c>
      <c r="F126" s="938">
        <v>1</v>
      </c>
      <c r="G126" s="736"/>
      <c r="H126" s="737"/>
      <c r="I126" s="3"/>
    </row>
    <row r="127" spans="2:9" ht="28.5" customHeight="1">
      <c r="B127" s="166">
        <f>B126+0.1</f>
        <v>8.2999999999999989</v>
      </c>
      <c r="C127" s="164" t="s">
        <v>1370</v>
      </c>
      <c r="D127" s="911"/>
      <c r="E127" s="166" t="s">
        <v>1367</v>
      </c>
      <c r="F127" s="938">
        <v>1</v>
      </c>
      <c r="G127" s="736"/>
      <c r="H127" s="737"/>
      <c r="I127" s="3"/>
    </row>
    <row r="128" spans="2:9" ht="28.5" customHeight="1">
      <c r="B128" s="166">
        <f>B127+0.1</f>
        <v>8.3999999999999986</v>
      </c>
      <c r="C128" s="164" t="s">
        <v>1371</v>
      </c>
      <c r="D128" s="911"/>
      <c r="E128" s="166" t="s">
        <v>1367</v>
      </c>
      <c r="F128" s="938">
        <v>1</v>
      </c>
      <c r="G128" s="736"/>
      <c r="H128" s="737"/>
      <c r="I128" s="3"/>
    </row>
    <row r="129" spans="2:9" ht="22.5" customHeight="1">
      <c r="B129" s="166">
        <f>B128+0.1</f>
        <v>8.4999999999999982</v>
      </c>
      <c r="C129" s="164" t="s">
        <v>1372</v>
      </c>
      <c r="D129" s="911"/>
      <c r="E129" s="166" t="s">
        <v>1367</v>
      </c>
      <c r="F129" s="938">
        <v>1</v>
      </c>
      <c r="G129" s="736"/>
      <c r="H129" s="737"/>
      <c r="I129" s="3"/>
    </row>
    <row r="130" spans="2:9" ht="105" customHeight="1">
      <c r="B130" s="166"/>
      <c r="C130" s="1082" t="s">
        <v>1373</v>
      </c>
      <c r="D130" s="738"/>
      <c r="E130" s="738"/>
      <c r="F130" s="936"/>
      <c r="G130" s="738"/>
      <c r="H130" s="739"/>
      <c r="I130" s="3"/>
    </row>
    <row r="131" spans="2:9">
      <c r="B131" s="22"/>
      <c r="C131" s="23"/>
      <c r="D131" s="1"/>
      <c r="E131" s="1"/>
      <c r="F131" s="930"/>
      <c r="G131" s="728"/>
      <c r="H131" s="219"/>
      <c r="I131" s="3"/>
    </row>
    <row r="132" spans="2:9" ht="54.95" customHeight="1">
      <c r="B132" s="22"/>
      <c r="C132" s="23"/>
      <c r="D132" s="1"/>
      <c r="E132" s="1"/>
      <c r="F132" s="930"/>
      <c r="G132" s="728"/>
      <c r="H132" s="219"/>
      <c r="I132" s="3"/>
    </row>
    <row r="133" spans="2:9">
      <c r="B133" s="22"/>
      <c r="C133" s="23"/>
      <c r="D133" s="1"/>
      <c r="E133" s="1"/>
      <c r="F133" s="930"/>
      <c r="G133" s="728"/>
      <c r="H133" s="219"/>
      <c r="I133" s="3"/>
    </row>
    <row r="134" spans="2:9" ht="54.95" customHeight="1">
      <c r="B134" s="22"/>
      <c r="C134" s="23"/>
      <c r="D134" s="1"/>
      <c r="E134" s="1"/>
      <c r="F134" s="930"/>
      <c r="G134" s="728"/>
      <c r="H134" s="219"/>
      <c r="I134" s="3"/>
    </row>
    <row r="135" spans="2:9">
      <c r="B135" s="22"/>
      <c r="C135" s="23"/>
      <c r="D135" s="1"/>
      <c r="E135" s="1"/>
      <c r="F135" s="930"/>
      <c r="G135" s="728"/>
      <c r="H135" s="219"/>
      <c r="I135" s="3"/>
    </row>
    <row r="136" spans="2:9">
      <c r="B136" s="22"/>
      <c r="C136" s="23"/>
      <c r="D136" s="1"/>
      <c r="E136" s="1"/>
      <c r="F136" s="930"/>
      <c r="G136" s="728"/>
      <c r="H136" s="219"/>
      <c r="I136" s="3"/>
    </row>
    <row r="137" spans="2:9">
      <c r="B137" s="22"/>
      <c r="C137" s="23"/>
      <c r="D137" s="1"/>
      <c r="E137" s="1"/>
      <c r="F137" s="930"/>
      <c r="G137" s="728"/>
      <c r="H137" s="219"/>
      <c r="I137" s="3"/>
    </row>
    <row r="138" spans="2:9">
      <c r="B138" s="22"/>
      <c r="C138" s="23"/>
      <c r="D138" s="1"/>
      <c r="E138" s="1"/>
      <c r="F138" s="930"/>
      <c r="G138" s="728"/>
      <c r="H138" s="219"/>
      <c r="I138" s="3"/>
    </row>
    <row r="139" spans="2:9">
      <c r="B139" s="22"/>
      <c r="C139" s="23"/>
      <c r="D139" s="1"/>
      <c r="E139" s="1"/>
      <c r="F139" s="930"/>
      <c r="G139" s="728"/>
      <c r="H139" s="219"/>
      <c r="I139" s="3"/>
    </row>
    <row r="140" spans="2:9" ht="54.95" customHeight="1">
      <c r="B140" s="22"/>
      <c r="C140" s="23"/>
      <c r="D140" s="1"/>
      <c r="E140" s="1"/>
      <c r="F140" s="930"/>
      <c r="G140" s="728"/>
      <c r="H140" s="219"/>
      <c r="I140" s="3"/>
    </row>
    <row r="141" spans="2:9">
      <c r="B141" s="22"/>
      <c r="C141" s="23"/>
      <c r="D141" s="1"/>
      <c r="E141" s="1"/>
      <c r="F141" s="930"/>
      <c r="G141" s="728"/>
      <c r="H141" s="219"/>
      <c r="I141" s="3"/>
    </row>
    <row r="142" spans="2:9" ht="54.95" customHeight="1">
      <c r="B142" s="22"/>
      <c r="C142" s="23"/>
      <c r="D142" s="1"/>
      <c r="E142" s="1"/>
      <c r="F142" s="930"/>
      <c r="G142" s="728"/>
      <c r="H142" s="219"/>
      <c r="I142" s="3"/>
    </row>
    <row r="143" spans="2:9">
      <c r="B143" s="22"/>
      <c r="C143" s="23"/>
      <c r="D143" s="1"/>
      <c r="E143" s="1"/>
      <c r="F143" s="930"/>
      <c r="G143" s="728"/>
      <c r="H143" s="219"/>
      <c r="I143" s="3"/>
    </row>
    <row r="144" spans="2:9" ht="54.95" customHeight="1">
      <c r="B144" s="22"/>
      <c r="C144" s="23"/>
      <c r="D144" s="1"/>
      <c r="E144" s="1"/>
      <c r="F144" s="930"/>
      <c r="G144" s="728"/>
      <c r="H144" s="219"/>
      <c r="I144" s="3"/>
    </row>
    <row r="145" spans="2:9">
      <c r="B145" s="22"/>
      <c r="C145" s="23"/>
      <c r="D145" s="1"/>
      <c r="E145" s="1"/>
      <c r="F145" s="930"/>
      <c r="G145" s="728"/>
      <c r="H145" s="219"/>
      <c r="I145" s="3"/>
    </row>
    <row r="146" spans="2:9">
      <c r="B146" s="22"/>
      <c r="C146" s="23"/>
      <c r="D146" s="1"/>
      <c r="E146" s="1"/>
      <c r="F146" s="930"/>
      <c r="G146" s="728"/>
      <c r="H146" s="219"/>
      <c r="I146" s="3"/>
    </row>
    <row r="147" spans="2:9">
      <c r="B147" s="22"/>
      <c r="C147" s="23"/>
      <c r="D147" s="1"/>
      <c r="E147" s="1"/>
      <c r="F147" s="930"/>
      <c r="G147" s="728"/>
      <c r="H147" s="219"/>
      <c r="I147" s="3"/>
    </row>
    <row r="148" spans="2:9">
      <c r="B148" s="22"/>
      <c r="C148" s="23"/>
      <c r="D148" s="1"/>
      <c r="E148" s="1"/>
      <c r="F148" s="930"/>
      <c r="G148" s="728"/>
      <c r="H148" s="219"/>
      <c r="I148" s="3"/>
    </row>
    <row r="149" spans="2:9">
      <c r="B149" s="22"/>
      <c r="C149" s="23"/>
      <c r="D149" s="1"/>
      <c r="E149" s="1"/>
      <c r="F149" s="930"/>
      <c r="G149" s="728"/>
      <c r="H149" s="219"/>
      <c r="I149" s="3"/>
    </row>
    <row r="150" spans="2:9" ht="54.95" customHeight="1">
      <c r="B150" s="22"/>
      <c r="C150" s="23"/>
      <c r="D150" s="1"/>
      <c r="E150" s="1"/>
      <c r="F150" s="930"/>
      <c r="G150" s="728"/>
      <c r="H150" s="219"/>
      <c r="I150" s="3"/>
    </row>
    <row r="151" spans="2:9">
      <c r="B151" s="22"/>
      <c r="C151" s="23"/>
      <c r="D151" s="1"/>
      <c r="E151" s="1"/>
      <c r="F151" s="930"/>
      <c r="G151" s="728"/>
      <c r="H151" s="219"/>
      <c r="I151" s="3"/>
    </row>
    <row r="152" spans="2:9" ht="54.95" customHeight="1">
      <c r="B152" s="22"/>
      <c r="C152" s="23"/>
      <c r="D152" s="1"/>
      <c r="E152" s="1"/>
      <c r="F152" s="930"/>
      <c r="G152" s="728"/>
      <c r="H152" s="219"/>
      <c r="I152" s="3"/>
    </row>
    <row r="153" spans="2:9">
      <c r="B153" s="22"/>
      <c r="C153" s="23"/>
      <c r="D153" s="1"/>
      <c r="E153" s="1"/>
      <c r="F153" s="930"/>
      <c r="G153" s="728"/>
      <c r="H153" s="219"/>
      <c r="I153" s="3"/>
    </row>
    <row r="154" spans="2:9" ht="54.95" customHeight="1">
      <c r="B154" s="22"/>
      <c r="C154" s="23"/>
      <c r="D154" s="1"/>
      <c r="E154" s="1"/>
      <c r="F154" s="930"/>
      <c r="G154" s="728"/>
      <c r="H154" s="219"/>
      <c r="I154" s="3"/>
    </row>
    <row r="155" spans="2:9">
      <c r="B155" s="22"/>
      <c r="C155" s="23"/>
      <c r="D155" s="1"/>
      <c r="E155" s="1"/>
      <c r="F155" s="930"/>
      <c r="G155" s="728"/>
      <c r="H155" s="219"/>
      <c r="I155" s="3"/>
    </row>
    <row r="156" spans="2:9" ht="54.95" customHeight="1">
      <c r="B156" s="22"/>
      <c r="C156" s="23"/>
      <c r="D156" s="1"/>
      <c r="E156" s="1"/>
      <c r="F156" s="930"/>
      <c r="G156" s="728"/>
      <c r="H156" s="219"/>
      <c r="I156" s="3"/>
    </row>
    <row r="157" spans="2:9">
      <c r="B157" s="22"/>
      <c r="C157" s="23"/>
      <c r="D157" s="1"/>
      <c r="E157" s="1"/>
      <c r="F157" s="930"/>
      <c r="G157" s="728"/>
      <c r="H157" s="219"/>
      <c r="I157" s="3"/>
    </row>
    <row r="158" spans="2:9" ht="54.95" customHeight="1">
      <c r="B158" s="22"/>
      <c r="C158" s="23"/>
      <c r="D158" s="1"/>
      <c r="E158" s="1"/>
      <c r="F158" s="930"/>
      <c r="G158" s="728"/>
      <c r="H158" s="219"/>
      <c r="I158" s="3"/>
    </row>
    <row r="159" spans="2:9">
      <c r="B159" s="22"/>
      <c r="C159" s="23"/>
      <c r="D159" s="1"/>
      <c r="E159" s="1"/>
      <c r="F159" s="930"/>
      <c r="G159" s="728"/>
      <c r="H159" s="219"/>
      <c r="I159" s="3"/>
    </row>
    <row r="160" spans="2:9" ht="54.95" customHeight="1">
      <c r="B160" s="22"/>
      <c r="C160" s="23"/>
      <c r="D160" s="1"/>
      <c r="E160" s="1"/>
      <c r="F160" s="930"/>
      <c r="G160" s="728"/>
      <c r="H160" s="219"/>
      <c r="I160" s="3"/>
    </row>
    <row r="161" spans="2:9">
      <c r="B161" s="22"/>
      <c r="C161" s="23"/>
      <c r="D161" s="1"/>
      <c r="E161" s="1"/>
      <c r="F161" s="930"/>
      <c r="G161" s="728"/>
      <c r="H161" s="219"/>
      <c r="I161" s="3"/>
    </row>
    <row r="162" spans="2:9" ht="54.95" customHeight="1">
      <c r="B162" s="22"/>
      <c r="C162" s="23"/>
      <c r="D162" s="1"/>
      <c r="E162" s="1"/>
      <c r="F162" s="930"/>
      <c r="G162" s="728"/>
      <c r="H162" s="219"/>
      <c r="I162" s="3"/>
    </row>
    <row r="163" spans="2:9">
      <c r="B163" s="22"/>
      <c r="C163" s="23"/>
      <c r="D163" s="1"/>
      <c r="E163" s="1"/>
      <c r="F163" s="930"/>
      <c r="G163" s="728"/>
      <c r="H163" s="219"/>
      <c r="I163" s="3"/>
    </row>
    <row r="164" spans="2:9" ht="54.95" customHeight="1">
      <c r="B164" s="22"/>
      <c r="C164" s="23"/>
      <c r="D164" s="1"/>
      <c r="E164" s="1"/>
      <c r="F164" s="930"/>
      <c r="G164" s="728"/>
      <c r="H164" s="219"/>
      <c r="I164" s="3"/>
    </row>
    <row r="165" spans="2:9">
      <c r="B165" s="22"/>
      <c r="C165" s="23"/>
      <c r="D165" s="1"/>
      <c r="E165" s="1"/>
      <c r="F165" s="930"/>
      <c r="G165" s="728"/>
      <c r="H165" s="219"/>
      <c r="I165" s="3"/>
    </row>
    <row r="166" spans="2:9" ht="54.95" customHeight="1">
      <c r="B166" s="22"/>
      <c r="C166" s="23"/>
      <c r="D166" s="1"/>
      <c r="E166" s="1"/>
      <c r="F166" s="930"/>
      <c r="G166" s="728"/>
      <c r="H166" s="219"/>
      <c r="I166" s="3"/>
    </row>
    <row r="167" spans="2:9">
      <c r="B167" s="22"/>
      <c r="C167" s="23"/>
      <c r="D167" s="1"/>
      <c r="E167" s="1"/>
      <c r="F167" s="930"/>
      <c r="G167" s="728"/>
      <c r="H167" s="219"/>
      <c r="I167" s="3"/>
    </row>
    <row r="168" spans="2:9" ht="54.95" customHeight="1">
      <c r="B168" s="22"/>
      <c r="C168" s="23"/>
      <c r="D168" s="1"/>
      <c r="E168" s="1"/>
      <c r="F168" s="930"/>
      <c r="G168" s="728"/>
      <c r="H168" s="219"/>
      <c r="I168" s="3"/>
    </row>
    <row r="169" spans="2:9">
      <c r="B169" s="22"/>
      <c r="C169" s="23"/>
      <c r="D169" s="1"/>
      <c r="E169" s="1"/>
      <c r="F169" s="930"/>
      <c r="G169" s="728"/>
      <c r="H169" s="219"/>
      <c r="I169" s="3"/>
    </row>
    <row r="170" spans="2:9" ht="54.95" customHeight="1">
      <c r="B170" s="22"/>
      <c r="C170" s="23"/>
      <c r="D170" s="1"/>
      <c r="E170" s="1"/>
      <c r="F170" s="930"/>
      <c r="G170" s="728"/>
      <c r="H170" s="219"/>
      <c r="I170" s="3"/>
    </row>
    <row r="171" spans="2:9">
      <c r="B171" s="22"/>
      <c r="C171" s="23"/>
      <c r="D171" s="1"/>
      <c r="E171" s="1"/>
      <c r="F171" s="930"/>
      <c r="G171" s="728"/>
      <c r="H171" s="219"/>
      <c r="I171" s="3"/>
    </row>
    <row r="172" spans="2:9" ht="54.95" customHeight="1">
      <c r="B172" s="22"/>
      <c r="C172" s="23"/>
      <c r="D172" s="1"/>
      <c r="E172" s="1"/>
      <c r="F172" s="930"/>
      <c r="G172" s="728"/>
      <c r="H172" s="219"/>
      <c r="I172" s="3"/>
    </row>
    <row r="173" spans="2:9">
      <c r="B173" s="22"/>
      <c r="C173" s="23"/>
      <c r="D173" s="1"/>
      <c r="E173" s="1"/>
      <c r="F173" s="930"/>
      <c r="G173" s="728"/>
      <c r="H173" s="219"/>
      <c r="I173" s="3"/>
    </row>
    <row r="174" spans="2:9" ht="54.95" customHeight="1">
      <c r="B174" s="22"/>
      <c r="C174" s="23"/>
      <c r="D174" s="1"/>
      <c r="E174" s="1"/>
      <c r="F174" s="930"/>
      <c r="G174" s="728"/>
      <c r="H174" s="219"/>
      <c r="I174" s="3"/>
    </row>
    <row r="175" spans="2:9">
      <c r="B175" s="22"/>
      <c r="C175" s="23"/>
      <c r="D175" s="1"/>
      <c r="E175" s="1"/>
      <c r="F175" s="930"/>
      <c r="G175" s="728"/>
      <c r="H175" s="219"/>
      <c r="I175" s="3"/>
    </row>
    <row r="176" spans="2:9" ht="54.95" customHeight="1">
      <c r="B176" s="22"/>
      <c r="C176" s="23"/>
      <c r="D176" s="1"/>
      <c r="E176" s="1"/>
      <c r="F176" s="930"/>
      <c r="G176" s="728"/>
      <c r="H176" s="219"/>
      <c r="I176" s="3"/>
    </row>
    <row r="177" spans="2:9">
      <c r="B177" s="22"/>
      <c r="C177" s="23"/>
      <c r="D177" s="1"/>
      <c r="E177" s="1"/>
      <c r="F177" s="930"/>
      <c r="G177" s="728"/>
      <c r="H177" s="219"/>
      <c r="I177" s="3"/>
    </row>
    <row r="178" spans="2:9" ht="54.95" customHeight="1">
      <c r="B178" s="22"/>
      <c r="C178" s="23"/>
      <c r="D178" s="1"/>
      <c r="E178" s="1"/>
      <c r="F178" s="930"/>
      <c r="G178" s="728"/>
      <c r="H178" s="219"/>
      <c r="I178" s="3"/>
    </row>
    <row r="179" spans="2:9">
      <c r="B179" s="22"/>
      <c r="C179" s="23"/>
      <c r="D179" s="1"/>
      <c r="E179" s="1"/>
      <c r="F179" s="930"/>
      <c r="G179" s="728"/>
      <c r="H179" s="219"/>
      <c r="I179" s="3"/>
    </row>
    <row r="180" spans="2:9" ht="54.95" customHeight="1">
      <c r="B180" s="22"/>
      <c r="C180" s="23"/>
      <c r="D180" s="1"/>
      <c r="E180" s="1"/>
      <c r="F180" s="930"/>
      <c r="G180" s="728"/>
      <c r="H180" s="219"/>
      <c r="I180" s="3"/>
    </row>
    <row r="181" spans="2:9">
      <c r="B181" s="22"/>
      <c r="C181" s="23"/>
      <c r="D181" s="1"/>
      <c r="E181" s="1"/>
      <c r="F181" s="930"/>
      <c r="G181" s="728"/>
      <c r="H181" s="219"/>
      <c r="I181" s="3"/>
    </row>
    <row r="182" spans="2:9" ht="54.95" customHeight="1">
      <c r="B182" s="22"/>
      <c r="C182" s="23"/>
      <c r="D182" s="1"/>
      <c r="E182" s="1"/>
      <c r="F182" s="930"/>
      <c r="G182" s="728"/>
      <c r="H182" s="219"/>
      <c r="I182" s="3"/>
    </row>
    <row r="183" spans="2:9">
      <c r="B183" s="22"/>
      <c r="C183" s="23"/>
      <c r="D183" s="1"/>
      <c r="E183" s="1"/>
      <c r="F183" s="930"/>
      <c r="G183" s="728"/>
      <c r="H183" s="219"/>
      <c r="I183" s="3"/>
    </row>
    <row r="184" spans="2:9" ht="54.95" customHeight="1">
      <c r="B184" s="22"/>
      <c r="C184" s="23"/>
      <c r="D184" s="1"/>
      <c r="E184" s="1"/>
      <c r="F184" s="930"/>
      <c r="G184" s="728"/>
      <c r="H184" s="219"/>
      <c r="I184" s="3"/>
    </row>
    <row r="185" spans="2:9">
      <c r="B185" s="22"/>
      <c r="C185" s="23"/>
      <c r="D185" s="1"/>
      <c r="E185" s="1"/>
      <c r="F185" s="930"/>
      <c r="G185" s="728"/>
      <c r="H185" s="219"/>
      <c r="I185" s="3"/>
    </row>
    <row r="186" spans="2:9" ht="54.95" customHeight="1">
      <c r="B186" s="22"/>
      <c r="C186" s="23"/>
      <c r="D186" s="1"/>
      <c r="E186" s="1"/>
      <c r="F186" s="930"/>
      <c r="G186" s="728"/>
      <c r="H186" s="219"/>
      <c r="I186" s="3"/>
    </row>
    <row r="187" spans="2:9">
      <c r="B187" s="22"/>
      <c r="C187" s="23"/>
      <c r="D187" s="1"/>
      <c r="E187" s="1"/>
      <c r="F187" s="930"/>
      <c r="G187" s="728"/>
      <c r="H187" s="219"/>
      <c r="I187" s="3"/>
    </row>
    <row r="188" spans="2:9" ht="54.95" customHeight="1">
      <c r="B188" s="22"/>
      <c r="C188" s="23"/>
      <c r="D188" s="1"/>
      <c r="E188" s="1"/>
      <c r="F188" s="930"/>
      <c r="G188" s="728"/>
      <c r="H188" s="219"/>
      <c r="I188" s="3"/>
    </row>
    <row r="189" spans="2:9">
      <c r="B189" s="22"/>
      <c r="C189" s="23"/>
      <c r="D189" s="1"/>
      <c r="E189" s="1"/>
      <c r="F189" s="930"/>
      <c r="G189" s="728"/>
      <c r="H189" s="219"/>
      <c r="I189" s="3"/>
    </row>
    <row r="190" spans="2:9" ht="54.95" customHeight="1">
      <c r="B190" s="22"/>
      <c r="C190" s="23"/>
      <c r="D190" s="1"/>
      <c r="E190" s="1"/>
      <c r="F190" s="930"/>
      <c r="G190" s="728"/>
      <c r="H190" s="219"/>
      <c r="I190" s="3"/>
    </row>
    <row r="191" spans="2:9">
      <c r="B191" s="22"/>
      <c r="C191" s="23"/>
      <c r="D191" s="1"/>
      <c r="E191" s="1"/>
      <c r="F191" s="930"/>
      <c r="G191" s="728"/>
      <c r="H191" s="219"/>
      <c r="I191" s="3"/>
    </row>
    <row r="192" spans="2:9" ht="54.95" customHeight="1">
      <c r="B192" s="22"/>
      <c r="C192" s="23"/>
      <c r="D192" s="1"/>
      <c r="E192" s="1"/>
      <c r="F192" s="930"/>
      <c r="G192" s="728"/>
      <c r="H192" s="219"/>
      <c r="I192" s="3"/>
    </row>
    <row r="193" spans="2:9">
      <c r="B193" s="22"/>
      <c r="C193" s="23"/>
      <c r="D193" s="1"/>
      <c r="E193" s="1"/>
      <c r="F193" s="930"/>
      <c r="G193" s="728"/>
      <c r="H193" s="219"/>
      <c r="I193" s="3"/>
    </row>
    <row r="194" spans="2:9" ht="54.95" customHeight="1">
      <c r="B194" s="22"/>
      <c r="C194" s="23"/>
      <c r="D194" s="1"/>
      <c r="E194" s="1"/>
      <c r="F194" s="930"/>
      <c r="G194" s="728"/>
      <c r="H194" s="219"/>
      <c r="I194" s="3"/>
    </row>
    <row r="195" spans="2:9">
      <c r="B195" s="22"/>
      <c r="C195" s="23"/>
      <c r="D195" s="1"/>
      <c r="E195" s="1"/>
      <c r="F195" s="930"/>
      <c r="G195" s="728"/>
      <c r="H195" s="219"/>
      <c r="I195" s="3"/>
    </row>
    <row r="196" spans="2:9" ht="54.95" customHeight="1">
      <c r="B196" s="22"/>
      <c r="C196" s="23"/>
      <c r="D196" s="1"/>
      <c r="E196" s="1"/>
      <c r="F196" s="930"/>
      <c r="G196" s="728"/>
      <c r="H196" s="219"/>
      <c r="I196" s="3"/>
    </row>
    <row r="197" spans="2:9">
      <c r="B197" s="22"/>
      <c r="C197" s="23"/>
      <c r="D197" s="1"/>
      <c r="E197" s="1"/>
      <c r="F197" s="930"/>
      <c r="G197" s="728"/>
      <c r="H197" s="219"/>
      <c r="I197" s="3"/>
    </row>
    <row r="198" spans="2:9" ht="54.95" customHeight="1">
      <c r="B198" s="22"/>
      <c r="C198" s="23"/>
      <c r="D198" s="1"/>
      <c r="E198" s="1"/>
      <c r="F198" s="930"/>
      <c r="G198" s="728"/>
      <c r="H198" s="219"/>
      <c r="I198" s="3"/>
    </row>
    <row r="199" spans="2:9">
      <c r="B199" s="22"/>
      <c r="C199" s="23"/>
      <c r="D199" s="1"/>
      <c r="E199" s="1"/>
      <c r="F199" s="930"/>
      <c r="G199" s="728"/>
      <c r="H199" s="219"/>
      <c r="I199" s="3"/>
    </row>
    <row r="200" spans="2:9" ht="54.95" customHeight="1">
      <c r="B200" s="22"/>
      <c r="C200" s="23"/>
      <c r="D200" s="1"/>
      <c r="E200" s="1"/>
      <c r="F200" s="930"/>
      <c r="G200" s="728"/>
      <c r="H200" s="219"/>
      <c r="I200" s="3"/>
    </row>
    <row r="201" spans="2:9">
      <c r="B201" s="22"/>
      <c r="C201" s="23"/>
      <c r="D201" s="1"/>
      <c r="E201" s="1"/>
      <c r="F201" s="930"/>
      <c r="G201" s="728"/>
      <c r="H201" s="219"/>
      <c r="I201" s="3"/>
    </row>
    <row r="202" spans="2:9" ht="54.95" customHeight="1">
      <c r="B202" s="22"/>
      <c r="C202" s="23"/>
      <c r="D202" s="1"/>
      <c r="E202" s="1"/>
      <c r="F202" s="930"/>
      <c r="G202" s="728"/>
      <c r="H202" s="219"/>
      <c r="I202" s="3"/>
    </row>
    <row r="203" spans="2:9">
      <c r="B203" s="22"/>
      <c r="C203" s="23"/>
      <c r="D203" s="1"/>
      <c r="E203" s="1"/>
      <c r="F203" s="930"/>
      <c r="G203" s="728"/>
      <c r="H203" s="219"/>
      <c r="I203" s="3"/>
    </row>
    <row r="204" spans="2:9">
      <c r="B204" s="22"/>
      <c r="C204" s="23"/>
      <c r="D204" s="1"/>
      <c r="E204" s="1"/>
      <c r="F204" s="930"/>
      <c r="G204" s="728"/>
      <c r="H204" s="219"/>
      <c r="I204" s="3"/>
    </row>
    <row r="205" spans="2:9">
      <c r="B205" s="22"/>
      <c r="C205" s="23"/>
      <c r="D205" s="1"/>
      <c r="E205" s="1"/>
      <c r="F205" s="930"/>
      <c r="G205" s="728"/>
      <c r="H205" s="219"/>
      <c r="I205" s="3"/>
    </row>
    <row r="206" spans="2:9">
      <c r="B206" s="22"/>
      <c r="C206" s="23"/>
      <c r="D206" s="1"/>
      <c r="E206" s="1"/>
      <c r="F206" s="930"/>
      <c r="G206" s="728"/>
      <c r="H206" s="219"/>
      <c r="I206" s="3"/>
    </row>
    <row r="207" spans="2:9">
      <c r="B207" s="22"/>
      <c r="C207" s="23"/>
      <c r="D207" s="1"/>
      <c r="E207" s="1"/>
      <c r="F207" s="930"/>
      <c r="G207" s="728"/>
      <c r="H207" s="219"/>
      <c r="I207" s="3"/>
    </row>
    <row r="208" spans="2:9" ht="54.95" customHeight="1">
      <c r="B208" s="22"/>
      <c r="C208" s="23"/>
      <c r="D208" s="1"/>
      <c r="E208" s="1"/>
      <c r="F208" s="930"/>
      <c r="G208" s="728"/>
      <c r="H208" s="219"/>
      <c r="I208" s="3"/>
    </row>
    <row r="209" spans="2:9">
      <c r="B209" s="22"/>
      <c r="C209" s="23"/>
      <c r="D209" s="1"/>
      <c r="E209" s="1"/>
      <c r="F209" s="930"/>
      <c r="G209" s="728"/>
      <c r="H209" s="219"/>
      <c r="I209" s="3"/>
    </row>
    <row r="210" spans="2:9" ht="54.95" customHeight="1">
      <c r="B210" s="22"/>
      <c r="C210" s="23"/>
      <c r="D210" s="1"/>
      <c r="E210" s="1"/>
      <c r="F210" s="930"/>
      <c r="G210" s="728"/>
      <c r="H210" s="219"/>
      <c r="I210" s="3"/>
    </row>
    <row r="211" spans="2:9">
      <c r="B211" s="22"/>
      <c r="C211" s="23"/>
      <c r="D211" s="1"/>
      <c r="E211" s="1"/>
      <c r="F211" s="930"/>
      <c r="G211" s="728"/>
      <c r="H211" s="219"/>
      <c r="I211" s="3"/>
    </row>
    <row r="212" spans="2:9" ht="54.95" customHeight="1">
      <c r="B212" s="22"/>
      <c r="C212" s="23"/>
      <c r="D212" s="1"/>
      <c r="E212" s="1"/>
      <c r="F212" s="930"/>
      <c r="G212" s="728"/>
      <c r="H212" s="219"/>
      <c r="I212" s="3"/>
    </row>
    <row r="213" spans="2:9">
      <c r="B213" s="22"/>
      <c r="C213" s="23"/>
      <c r="D213" s="1"/>
      <c r="E213" s="1"/>
      <c r="F213" s="930"/>
      <c r="G213" s="728"/>
      <c r="H213" s="219"/>
      <c r="I213" s="3"/>
    </row>
    <row r="214" spans="2:9" ht="54.95" customHeight="1">
      <c r="B214" s="22"/>
      <c r="C214" s="23"/>
      <c r="D214" s="1"/>
      <c r="E214" s="1"/>
      <c r="F214" s="930"/>
      <c r="G214" s="728"/>
      <c r="H214" s="219"/>
      <c r="I214" s="3"/>
    </row>
    <row r="215" spans="2:9">
      <c r="B215" s="22"/>
      <c r="C215" s="23"/>
      <c r="D215" s="1"/>
      <c r="E215" s="1"/>
      <c r="F215" s="930"/>
      <c r="G215" s="728"/>
      <c r="H215" s="219"/>
      <c r="I215" s="3"/>
    </row>
    <row r="216" spans="2:9" ht="54.95" customHeight="1">
      <c r="B216" s="22"/>
      <c r="C216" s="23"/>
      <c r="D216" s="1"/>
      <c r="E216" s="1"/>
      <c r="F216" s="930"/>
      <c r="G216" s="728"/>
      <c r="H216" s="219"/>
      <c r="I216" s="3"/>
    </row>
    <row r="217" spans="2:9">
      <c r="B217" s="22"/>
      <c r="C217" s="23"/>
      <c r="D217" s="1"/>
      <c r="E217" s="1"/>
      <c r="F217" s="930"/>
      <c r="G217" s="728"/>
      <c r="H217" s="219"/>
      <c r="I217" s="3"/>
    </row>
    <row r="218" spans="2:9" ht="54.95" customHeight="1">
      <c r="B218" s="22"/>
      <c r="C218" s="23"/>
      <c r="D218" s="1"/>
      <c r="E218" s="1"/>
      <c r="F218" s="930"/>
      <c r="G218" s="728"/>
      <c r="H218" s="219"/>
      <c r="I218" s="3"/>
    </row>
    <row r="219" spans="2:9">
      <c r="B219" s="22"/>
      <c r="C219" s="23"/>
      <c r="D219" s="1"/>
      <c r="E219" s="1"/>
      <c r="F219" s="930"/>
      <c r="G219" s="728"/>
      <c r="H219" s="219"/>
      <c r="I219" s="3"/>
    </row>
    <row r="220" spans="2:9" ht="54.95" customHeight="1">
      <c r="B220" s="22"/>
      <c r="C220" s="23"/>
      <c r="D220" s="1"/>
      <c r="E220" s="1"/>
      <c r="F220" s="930"/>
      <c r="G220" s="728"/>
      <c r="H220" s="219"/>
      <c r="I220" s="3"/>
    </row>
    <row r="221" spans="2:9">
      <c r="B221" s="22"/>
      <c r="C221" s="23"/>
      <c r="D221" s="1"/>
      <c r="E221" s="1"/>
      <c r="F221" s="930"/>
      <c r="G221" s="728"/>
      <c r="H221" s="219"/>
      <c r="I221" s="3"/>
    </row>
    <row r="222" spans="2:9">
      <c r="B222" s="22"/>
      <c r="C222" s="23"/>
      <c r="D222" s="1"/>
      <c r="E222" s="1"/>
      <c r="F222" s="930"/>
      <c r="G222" s="728"/>
      <c r="H222" s="219"/>
      <c r="I222" s="3"/>
    </row>
    <row r="223" spans="2:9">
      <c r="B223" s="22"/>
      <c r="C223" s="23"/>
      <c r="D223" s="1"/>
      <c r="E223" s="1"/>
      <c r="F223" s="930"/>
      <c r="G223" s="728"/>
      <c r="H223" s="219"/>
      <c r="I223" s="3"/>
    </row>
    <row r="224" spans="2:9">
      <c r="B224" s="22"/>
      <c r="C224" s="23"/>
      <c r="D224" s="1"/>
      <c r="E224" s="1"/>
      <c r="F224" s="930"/>
      <c r="G224" s="728"/>
      <c r="H224" s="219"/>
      <c r="I224" s="3"/>
    </row>
    <row r="225" spans="2:9">
      <c r="B225" s="22"/>
      <c r="C225" s="23"/>
      <c r="D225" s="1"/>
      <c r="E225" s="1"/>
      <c r="F225" s="930"/>
      <c r="G225" s="728"/>
      <c r="H225" s="219"/>
      <c r="I225" s="3"/>
    </row>
    <row r="226" spans="2:9" ht="54.95" customHeight="1">
      <c r="B226" s="22"/>
      <c r="C226" s="23"/>
      <c r="D226" s="1"/>
      <c r="E226" s="1"/>
      <c r="F226" s="930"/>
      <c r="G226" s="728"/>
      <c r="H226" s="219"/>
      <c r="I226" s="3"/>
    </row>
    <row r="227" spans="2:9">
      <c r="B227" s="22"/>
      <c r="C227" s="23"/>
      <c r="D227" s="1"/>
      <c r="E227" s="1"/>
      <c r="F227" s="930"/>
      <c r="G227" s="728"/>
      <c r="H227" s="219"/>
      <c r="I227" s="3"/>
    </row>
    <row r="228" spans="2:9" ht="54.95" customHeight="1">
      <c r="B228" s="22"/>
      <c r="C228" s="23"/>
      <c r="D228" s="1"/>
      <c r="E228" s="1"/>
      <c r="F228" s="930"/>
      <c r="G228" s="728"/>
      <c r="H228" s="219"/>
      <c r="I228" s="3"/>
    </row>
    <row r="229" spans="2:9">
      <c r="B229" s="22"/>
      <c r="C229" s="23"/>
      <c r="D229" s="1"/>
      <c r="E229" s="1"/>
      <c r="F229" s="930"/>
      <c r="G229" s="728"/>
      <c r="H229" s="219"/>
      <c r="I229" s="3"/>
    </row>
    <row r="230" spans="2:9" ht="54.95" customHeight="1">
      <c r="B230" s="22"/>
      <c r="C230" s="23"/>
      <c r="D230" s="1"/>
      <c r="E230" s="1"/>
      <c r="F230" s="930"/>
      <c r="G230" s="728"/>
      <c r="H230" s="219"/>
      <c r="I230" s="3"/>
    </row>
    <row r="231" spans="2:9">
      <c r="B231" s="22"/>
      <c r="C231" s="23"/>
      <c r="D231" s="1"/>
      <c r="E231" s="1"/>
      <c r="F231" s="930"/>
      <c r="G231" s="728"/>
      <c r="H231" s="219"/>
      <c r="I231" s="3"/>
    </row>
    <row r="232" spans="2:9">
      <c r="B232" s="22"/>
      <c r="C232" s="23"/>
      <c r="D232" s="1"/>
      <c r="E232" s="1"/>
      <c r="F232" s="930"/>
      <c r="G232" s="728"/>
      <c r="H232" s="219"/>
      <c r="I232" s="3"/>
    </row>
    <row r="233" spans="2:9">
      <c r="B233" s="22"/>
      <c r="C233" s="23"/>
      <c r="D233" s="1"/>
      <c r="E233" s="1"/>
      <c r="F233" s="930"/>
      <c r="G233" s="728"/>
      <c r="H233" s="219"/>
      <c r="I233" s="3"/>
    </row>
    <row r="234" spans="2:9" ht="54.95" customHeight="1">
      <c r="B234" s="22"/>
      <c r="C234" s="23"/>
      <c r="D234" s="1"/>
      <c r="E234" s="1"/>
      <c r="F234" s="930"/>
      <c r="G234" s="728"/>
      <c r="H234" s="219"/>
      <c r="I234" s="3"/>
    </row>
    <row r="235" spans="2:9">
      <c r="B235" s="22"/>
      <c r="C235" s="23"/>
      <c r="D235" s="1"/>
      <c r="E235" s="1"/>
      <c r="F235" s="930"/>
      <c r="G235" s="728"/>
      <c r="H235" s="219"/>
      <c r="I235" s="3"/>
    </row>
    <row r="236" spans="2:9" ht="54.95" customHeight="1">
      <c r="B236" s="22"/>
      <c r="C236" s="23"/>
      <c r="D236" s="1"/>
      <c r="E236" s="1"/>
      <c r="F236" s="930"/>
      <c r="G236" s="728"/>
      <c r="H236" s="219"/>
      <c r="I236" s="3"/>
    </row>
    <row r="237" spans="2:9">
      <c r="B237" s="22"/>
      <c r="C237" s="23"/>
      <c r="D237" s="1"/>
      <c r="E237" s="1"/>
      <c r="F237" s="930"/>
      <c r="G237" s="728"/>
      <c r="H237" s="219"/>
      <c r="I237" s="3"/>
    </row>
    <row r="238" spans="2:9" ht="54.95" customHeight="1">
      <c r="B238" s="22"/>
      <c r="C238" s="23"/>
      <c r="D238" s="1"/>
      <c r="E238" s="1"/>
      <c r="F238" s="930"/>
      <c r="G238" s="728"/>
      <c r="H238" s="219"/>
      <c r="I238" s="3"/>
    </row>
    <row r="239" spans="2:9" ht="54.95" customHeight="1">
      <c r="B239" s="22"/>
      <c r="C239" s="23"/>
      <c r="D239" s="1"/>
      <c r="E239" s="1"/>
      <c r="F239" s="930"/>
      <c r="G239" s="728"/>
      <c r="H239" s="219"/>
      <c r="I239" s="3"/>
    </row>
    <row r="240" spans="2:9" ht="54.95" customHeight="1">
      <c r="B240" s="22"/>
      <c r="C240" s="23"/>
      <c r="D240" s="1"/>
      <c r="E240" s="1"/>
      <c r="F240" s="930"/>
      <c r="G240" s="728"/>
      <c r="H240" s="219"/>
      <c r="I240" s="3"/>
    </row>
    <row r="241" spans="2:9" ht="54.95" customHeight="1">
      <c r="B241" s="22"/>
      <c r="C241" s="23"/>
      <c r="D241" s="1"/>
      <c r="E241" s="1"/>
      <c r="F241" s="930"/>
      <c r="G241" s="728"/>
      <c r="H241" s="219"/>
      <c r="I241" s="3"/>
    </row>
    <row r="242" spans="2:9" ht="54.95" customHeight="1">
      <c r="B242" s="22"/>
      <c r="C242" s="23"/>
      <c r="D242" s="1"/>
      <c r="E242" s="1"/>
      <c r="F242" s="930"/>
      <c r="G242" s="728"/>
      <c r="H242" s="219"/>
      <c r="I242" s="3"/>
    </row>
    <row r="243" spans="2:9" ht="54.95" customHeight="1">
      <c r="B243" s="22"/>
      <c r="C243" s="23"/>
      <c r="D243" s="1"/>
      <c r="E243" s="1"/>
      <c r="F243" s="930"/>
      <c r="G243" s="728"/>
      <c r="H243" s="219"/>
      <c r="I243" s="3"/>
    </row>
    <row r="244" spans="2:9" ht="54.95" customHeight="1">
      <c r="B244" s="22"/>
      <c r="C244" s="23"/>
      <c r="D244" s="1"/>
      <c r="E244" s="1"/>
      <c r="F244" s="930"/>
      <c r="G244" s="728"/>
      <c r="H244" s="219"/>
      <c r="I244" s="3"/>
    </row>
    <row r="245" spans="2:9" ht="54.95" customHeight="1">
      <c r="B245" s="22"/>
      <c r="C245" s="23"/>
      <c r="D245" s="1"/>
      <c r="E245" s="1"/>
      <c r="F245" s="930"/>
      <c r="G245" s="728"/>
      <c r="H245" s="219"/>
      <c r="I245" s="3"/>
    </row>
    <row r="246" spans="2:9">
      <c r="B246" s="22"/>
      <c r="C246" s="23"/>
      <c r="D246" s="1"/>
      <c r="E246" s="1"/>
      <c r="F246" s="930"/>
      <c r="G246" s="728"/>
      <c r="H246" s="219"/>
      <c r="I246" s="3"/>
    </row>
    <row r="247" spans="2:9">
      <c r="B247" s="22"/>
      <c r="C247" s="23"/>
      <c r="D247" s="1"/>
      <c r="E247" s="1"/>
      <c r="F247" s="930"/>
      <c r="G247" s="728"/>
      <c r="H247" s="219"/>
      <c r="I247" s="3"/>
    </row>
    <row r="248" spans="2:9">
      <c r="B248" s="22"/>
      <c r="C248" s="23"/>
      <c r="D248" s="1"/>
      <c r="E248" s="1"/>
      <c r="F248" s="930"/>
      <c r="G248" s="728"/>
      <c r="H248" s="219"/>
      <c r="I248" s="3"/>
    </row>
    <row r="249" spans="2:9">
      <c r="B249" s="22"/>
      <c r="C249" s="23"/>
      <c r="D249" s="1"/>
      <c r="E249" s="1"/>
      <c r="F249" s="930"/>
      <c r="G249" s="728"/>
      <c r="H249" s="219"/>
      <c r="I249" s="3"/>
    </row>
    <row r="250" spans="2:9" ht="54.95" customHeight="1">
      <c r="B250" s="22"/>
      <c r="C250" s="23"/>
      <c r="D250" s="1"/>
      <c r="E250" s="1"/>
      <c r="F250" s="930"/>
      <c r="G250" s="728"/>
      <c r="H250" s="219"/>
      <c r="I250" s="3"/>
    </row>
    <row r="251" spans="2:9">
      <c r="B251" s="22"/>
      <c r="C251" s="23"/>
      <c r="D251" s="1"/>
      <c r="E251" s="1"/>
      <c r="F251" s="930"/>
      <c r="G251" s="728"/>
      <c r="H251" s="219"/>
      <c r="I251" s="3"/>
    </row>
    <row r="252" spans="2:9" ht="54.95" customHeight="1">
      <c r="B252" s="22"/>
      <c r="C252" s="23"/>
      <c r="D252" s="1"/>
      <c r="E252" s="1"/>
      <c r="F252" s="930"/>
      <c r="G252" s="728"/>
      <c r="H252" s="219"/>
      <c r="I252" s="3"/>
    </row>
    <row r="253" spans="2:9">
      <c r="B253" s="22"/>
      <c r="C253" s="23"/>
      <c r="D253" s="1"/>
      <c r="E253" s="1"/>
      <c r="F253" s="930"/>
      <c r="G253" s="728"/>
      <c r="H253" s="219"/>
      <c r="I253" s="3"/>
    </row>
    <row r="254" spans="2:9" ht="54.95" customHeight="1">
      <c r="B254" s="22"/>
      <c r="C254" s="23"/>
      <c r="D254" s="1"/>
      <c r="E254" s="1"/>
      <c r="F254" s="930"/>
      <c r="G254" s="728"/>
      <c r="H254" s="219"/>
      <c r="I254" s="3"/>
    </row>
    <row r="255" spans="2:9">
      <c r="B255" s="22"/>
      <c r="C255" s="23"/>
      <c r="D255" s="1"/>
      <c r="E255" s="1"/>
      <c r="F255" s="930"/>
      <c r="G255" s="728"/>
      <c r="H255" s="219"/>
      <c r="I255" s="3"/>
    </row>
    <row r="256" spans="2:9" ht="54.95" customHeight="1">
      <c r="B256" s="22"/>
      <c r="C256" s="23"/>
      <c r="D256" s="1"/>
      <c r="E256" s="1"/>
      <c r="F256" s="930"/>
      <c r="G256" s="728"/>
      <c r="H256" s="219"/>
      <c r="I256" s="3"/>
    </row>
    <row r="257" spans="2:9">
      <c r="B257" s="22"/>
      <c r="C257" s="23"/>
      <c r="D257" s="1"/>
      <c r="E257" s="1"/>
      <c r="F257" s="930"/>
      <c r="G257" s="728"/>
      <c r="H257" s="219"/>
      <c r="I257" s="3"/>
    </row>
    <row r="258" spans="2:9" ht="54.95" customHeight="1">
      <c r="B258" s="22"/>
      <c r="C258" s="23"/>
      <c r="D258" s="1"/>
      <c r="E258" s="1"/>
      <c r="F258" s="930"/>
      <c r="G258" s="728"/>
      <c r="H258" s="219"/>
      <c r="I258" s="3"/>
    </row>
    <row r="259" spans="2:9" ht="54.95" customHeight="1">
      <c r="B259" s="22"/>
      <c r="C259" s="23"/>
      <c r="D259" s="1"/>
      <c r="E259" s="1"/>
      <c r="F259" s="930"/>
      <c r="G259" s="728"/>
      <c r="H259" s="219"/>
      <c r="I259" s="3"/>
    </row>
    <row r="260" spans="2:9" ht="54.95" customHeight="1">
      <c r="B260" s="22"/>
      <c r="C260" s="23"/>
      <c r="D260" s="1"/>
      <c r="E260" s="1"/>
      <c r="F260" s="930"/>
      <c r="G260" s="728"/>
      <c r="H260" s="219"/>
      <c r="I260" s="3"/>
    </row>
    <row r="261" spans="2:9" ht="54.95" customHeight="1">
      <c r="B261" s="22"/>
      <c r="C261" s="23"/>
      <c r="D261" s="1"/>
      <c r="E261" s="1"/>
      <c r="F261" s="930"/>
      <c r="G261" s="728"/>
      <c r="H261" s="219"/>
      <c r="I261" s="3"/>
    </row>
    <row r="262" spans="2:9" ht="54.95" customHeight="1">
      <c r="B262" s="22"/>
      <c r="C262" s="23"/>
      <c r="D262" s="1"/>
      <c r="E262" s="1"/>
      <c r="F262" s="930"/>
      <c r="G262" s="728"/>
      <c r="H262" s="219"/>
      <c r="I262" s="3"/>
    </row>
    <row r="263" spans="2:9" ht="54.95" customHeight="1">
      <c r="B263" s="22"/>
      <c r="C263" s="23"/>
      <c r="D263" s="1"/>
      <c r="E263" s="1"/>
      <c r="F263" s="930"/>
      <c r="G263" s="728"/>
      <c r="H263" s="219"/>
      <c r="I263" s="3"/>
    </row>
    <row r="264" spans="2:9" ht="54.95" customHeight="1">
      <c r="B264" s="22"/>
      <c r="C264" s="23"/>
      <c r="D264" s="1"/>
      <c r="E264" s="1"/>
      <c r="F264" s="930"/>
      <c r="G264" s="728"/>
      <c r="H264" s="219"/>
      <c r="I264" s="3"/>
    </row>
    <row r="265" spans="2:9" ht="54.95" customHeight="1">
      <c r="B265" s="22"/>
      <c r="C265" s="23"/>
      <c r="D265" s="1"/>
      <c r="E265" s="1"/>
      <c r="F265" s="930"/>
      <c r="G265" s="728"/>
      <c r="H265" s="219"/>
      <c r="I265" s="3"/>
    </row>
    <row r="266" spans="2:9" ht="54.95" customHeight="1">
      <c r="B266" s="22"/>
      <c r="C266" s="23"/>
      <c r="D266" s="1"/>
      <c r="E266" s="1"/>
      <c r="F266" s="930"/>
      <c r="G266" s="728"/>
      <c r="H266" s="219"/>
      <c r="I266" s="3"/>
    </row>
    <row r="267" spans="2:9" ht="54.95" customHeight="1">
      <c r="B267" s="22"/>
      <c r="C267" s="23"/>
      <c r="D267" s="1"/>
      <c r="E267" s="1"/>
      <c r="F267" s="930"/>
      <c r="G267" s="728"/>
      <c r="H267" s="219"/>
      <c r="I267" s="3"/>
    </row>
    <row r="268" spans="2:9" ht="54.95" customHeight="1">
      <c r="B268" s="22"/>
      <c r="C268" s="23"/>
      <c r="D268" s="1"/>
      <c r="E268" s="1"/>
      <c r="F268" s="930"/>
      <c r="G268" s="728"/>
      <c r="H268" s="219"/>
      <c r="I268" s="3"/>
    </row>
    <row r="269" spans="2:9" ht="54.95" customHeight="1">
      <c r="B269" s="22"/>
      <c r="C269" s="23"/>
      <c r="D269" s="1"/>
      <c r="E269" s="1"/>
      <c r="F269" s="930"/>
      <c r="G269" s="728"/>
      <c r="H269" s="219"/>
      <c r="I269" s="3"/>
    </row>
    <row r="270" spans="2:9" ht="54.95" customHeight="1">
      <c r="B270" s="22"/>
      <c r="C270" s="23"/>
      <c r="D270" s="1"/>
      <c r="E270" s="1"/>
      <c r="F270" s="930"/>
      <c r="G270" s="728"/>
      <c r="H270" s="219"/>
      <c r="I270" s="3"/>
    </row>
    <row r="271" spans="2:9" ht="54.95" customHeight="1">
      <c r="B271" s="22"/>
      <c r="C271" s="23"/>
      <c r="D271" s="1"/>
      <c r="E271" s="1"/>
      <c r="F271" s="930"/>
      <c r="G271" s="728"/>
      <c r="H271" s="219"/>
      <c r="I271" s="3"/>
    </row>
    <row r="272" spans="2:9" ht="54.95" customHeight="1">
      <c r="B272" s="22"/>
      <c r="C272" s="23"/>
      <c r="D272" s="1"/>
      <c r="E272" s="1"/>
      <c r="F272" s="930"/>
      <c r="G272" s="728"/>
      <c r="H272" s="219"/>
      <c r="I272" s="3"/>
    </row>
    <row r="273" spans="2:9" ht="54.95" customHeight="1">
      <c r="B273" s="22"/>
      <c r="C273" s="23"/>
      <c r="D273" s="1"/>
      <c r="E273" s="1"/>
      <c r="F273" s="930"/>
      <c r="G273" s="728"/>
      <c r="H273" s="219"/>
      <c r="I273" s="3"/>
    </row>
    <row r="274" spans="2:9" ht="54.95" customHeight="1">
      <c r="B274" s="22"/>
      <c r="C274" s="23"/>
      <c r="D274" s="1"/>
      <c r="E274" s="1"/>
      <c r="F274" s="930"/>
      <c r="G274" s="728"/>
      <c r="H274" s="219"/>
      <c r="I274" s="3"/>
    </row>
    <row r="275" spans="2:9" ht="54.95" customHeight="1">
      <c r="B275" s="22"/>
      <c r="C275" s="23"/>
      <c r="D275" s="1"/>
      <c r="E275" s="1"/>
      <c r="F275" s="930"/>
      <c r="G275" s="728"/>
      <c r="H275" s="219"/>
      <c r="I275" s="3"/>
    </row>
    <row r="276" spans="2:9" ht="54.95" customHeight="1">
      <c r="B276" s="22"/>
      <c r="C276" s="23"/>
      <c r="D276" s="1"/>
      <c r="E276" s="1"/>
      <c r="F276" s="930"/>
      <c r="G276" s="728"/>
      <c r="H276" s="219"/>
      <c r="I276" s="3"/>
    </row>
    <row r="277" spans="2:9" ht="54.95" customHeight="1">
      <c r="B277" s="22"/>
      <c r="C277" s="23"/>
      <c r="D277" s="1"/>
      <c r="E277" s="1"/>
      <c r="F277" s="930"/>
      <c r="G277" s="728"/>
      <c r="H277" s="219"/>
      <c r="I277" s="3"/>
    </row>
    <row r="278" spans="2:9" ht="54.95" customHeight="1">
      <c r="B278" s="22"/>
      <c r="C278" s="23"/>
      <c r="D278" s="1"/>
      <c r="E278" s="1"/>
      <c r="F278" s="930"/>
      <c r="G278" s="728"/>
      <c r="H278" s="219"/>
      <c r="I278" s="3"/>
    </row>
    <row r="279" spans="2:9" ht="54.95" customHeight="1">
      <c r="B279" s="22"/>
      <c r="C279" s="23"/>
      <c r="D279" s="1"/>
      <c r="E279" s="1"/>
      <c r="F279" s="930"/>
      <c r="G279" s="728"/>
      <c r="H279" s="219"/>
      <c r="I279" s="3"/>
    </row>
    <row r="280" spans="2:9" ht="54.95" customHeight="1">
      <c r="B280" s="22"/>
      <c r="C280" s="23"/>
      <c r="D280" s="1"/>
      <c r="E280" s="1"/>
      <c r="F280" s="930"/>
      <c r="G280" s="728"/>
      <c r="H280" s="219"/>
      <c r="I280" s="3"/>
    </row>
    <row r="281" spans="2:9" ht="54.95" customHeight="1">
      <c r="B281" s="22"/>
      <c r="C281" s="23"/>
      <c r="D281" s="1"/>
      <c r="E281" s="1"/>
      <c r="F281" s="930"/>
      <c r="G281" s="728"/>
      <c r="H281" s="219"/>
      <c r="I281" s="3"/>
    </row>
    <row r="282" spans="2:9" ht="54.95" customHeight="1">
      <c r="B282" s="22"/>
      <c r="C282" s="23"/>
      <c r="D282" s="1"/>
      <c r="E282" s="1"/>
      <c r="F282" s="930"/>
      <c r="G282" s="728"/>
      <c r="H282" s="219"/>
      <c r="I282" s="3"/>
    </row>
    <row r="283" spans="2:9" ht="54.95" customHeight="1">
      <c r="B283" s="22"/>
      <c r="C283" s="23"/>
      <c r="D283" s="1"/>
      <c r="E283" s="1"/>
      <c r="F283" s="930"/>
      <c r="G283" s="728"/>
      <c r="H283" s="219"/>
      <c r="I283" s="3"/>
    </row>
    <row r="284" spans="2:9" ht="54.95" customHeight="1">
      <c r="B284" s="22"/>
      <c r="C284" s="23"/>
      <c r="D284" s="1"/>
      <c r="E284" s="1"/>
      <c r="F284" s="930"/>
      <c r="G284" s="728"/>
      <c r="H284" s="219"/>
      <c r="I284" s="3"/>
    </row>
    <row r="285" spans="2:9" ht="54.95" customHeight="1">
      <c r="B285" s="22"/>
      <c r="C285" s="23"/>
      <c r="D285" s="1"/>
      <c r="E285" s="1"/>
      <c r="F285" s="930"/>
      <c r="G285" s="728"/>
      <c r="H285" s="219"/>
      <c r="I285" s="3"/>
    </row>
    <row r="286" spans="2:9" ht="54.95" customHeight="1">
      <c r="B286" s="22"/>
      <c r="C286" s="23"/>
      <c r="D286" s="1"/>
      <c r="E286" s="1"/>
      <c r="F286" s="930"/>
      <c r="G286" s="728"/>
      <c r="H286" s="219"/>
      <c r="I286" s="3"/>
    </row>
    <row r="287" spans="2:9" ht="54.95" customHeight="1">
      <c r="B287" s="22"/>
      <c r="C287" s="23"/>
      <c r="D287" s="1"/>
      <c r="E287" s="1"/>
      <c r="F287" s="930"/>
      <c r="G287" s="728"/>
      <c r="H287" s="219"/>
      <c r="I287" s="3"/>
    </row>
    <row r="288" spans="2:9" ht="54.95" customHeight="1">
      <c r="B288" s="22"/>
      <c r="C288" s="23"/>
      <c r="D288" s="1"/>
      <c r="E288" s="1"/>
      <c r="F288" s="930"/>
      <c r="G288" s="728"/>
      <c r="H288" s="219"/>
      <c r="I288" s="3"/>
    </row>
    <row r="289" spans="2:9" ht="54.95" customHeight="1">
      <c r="B289" s="22"/>
      <c r="C289" s="23"/>
      <c r="D289" s="1"/>
      <c r="E289" s="1"/>
      <c r="F289" s="930"/>
      <c r="G289" s="728"/>
      <c r="H289" s="219"/>
      <c r="I289" s="3"/>
    </row>
    <row r="290" spans="2:9" ht="54.95" customHeight="1">
      <c r="B290" s="22"/>
      <c r="C290" s="23"/>
      <c r="D290" s="1"/>
      <c r="E290" s="1"/>
      <c r="F290" s="930"/>
      <c r="G290" s="728"/>
      <c r="H290" s="219"/>
      <c r="I290" s="3"/>
    </row>
    <row r="291" spans="2:9" ht="54.95" customHeight="1">
      <c r="B291" s="22"/>
      <c r="C291" s="23"/>
      <c r="D291" s="1"/>
      <c r="E291" s="1"/>
      <c r="F291" s="930"/>
      <c r="G291" s="728"/>
      <c r="H291" s="219"/>
      <c r="I291" s="3"/>
    </row>
    <row r="292" spans="2:9" ht="54.95" customHeight="1">
      <c r="B292" s="22"/>
      <c r="C292" s="23"/>
      <c r="D292" s="1"/>
      <c r="E292" s="1"/>
      <c r="F292" s="930"/>
      <c r="G292" s="728"/>
      <c r="H292" s="219"/>
      <c r="I292" s="3"/>
    </row>
    <row r="293" spans="2:9" ht="54.95" customHeight="1">
      <c r="B293" s="22"/>
      <c r="C293" s="23"/>
      <c r="D293" s="1"/>
      <c r="E293" s="1"/>
      <c r="F293" s="930"/>
      <c r="G293" s="728"/>
      <c r="H293" s="219"/>
      <c r="I293" s="3"/>
    </row>
    <row r="294" spans="2:9" ht="54.95" customHeight="1">
      <c r="B294" s="22"/>
      <c r="C294" s="23"/>
      <c r="D294" s="1"/>
      <c r="E294" s="1"/>
      <c r="F294" s="930"/>
      <c r="G294" s="728"/>
      <c r="H294" s="219"/>
      <c r="I294" s="3"/>
    </row>
    <row r="295" spans="2:9" ht="54.95" customHeight="1">
      <c r="B295" s="22"/>
      <c r="C295" s="23"/>
      <c r="D295" s="1"/>
      <c r="E295" s="1"/>
      <c r="F295" s="930"/>
      <c r="G295" s="728"/>
      <c r="H295" s="219"/>
      <c r="I295" s="3"/>
    </row>
    <row r="296" spans="2:9" ht="54.95" customHeight="1">
      <c r="B296" s="22"/>
      <c r="C296" s="23"/>
      <c r="D296" s="1"/>
      <c r="E296" s="1"/>
      <c r="F296" s="930"/>
      <c r="G296" s="728"/>
      <c r="H296" s="219"/>
      <c r="I296" s="3"/>
    </row>
    <row r="297" spans="2:9" ht="54.95" customHeight="1">
      <c r="B297" s="22"/>
      <c r="C297" s="23"/>
      <c r="D297" s="1"/>
      <c r="E297" s="1"/>
      <c r="F297" s="930"/>
      <c r="G297" s="728"/>
      <c r="H297" s="219"/>
      <c r="I297" s="3"/>
    </row>
    <row r="298" spans="2:9" ht="54.95" customHeight="1">
      <c r="B298" s="22"/>
      <c r="C298" s="23"/>
      <c r="D298" s="1"/>
      <c r="E298" s="1"/>
      <c r="F298" s="930"/>
      <c r="G298" s="728"/>
      <c r="H298" s="219"/>
      <c r="I298" s="3"/>
    </row>
    <row r="299" spans="2:9" ht="54.95" customHeight="1">
      <c r="B299" s="22"/>
      <c r="C299" s="23"/>
      <c r="D299" s="1"/>
      <c r="E299" s="1"/>
      <c r="F299" s="930"/>
      <c r="G299" s="728"/>
      <c r="H299" s="219"/>
      <c r="I299" s="3"/>
    </row>
    <row r="300" spans="2:9" ht="54.95" customHeight="1">
      <c r="B300" s="22"/>
      <c r="C300" s="23"/>
      <c r="D300" s="1"/>
      <c r="E300" s="1"/>
      <c r="F300" s="930"/>
      <c r="G300" s="728"/>
      <c r="H300" s="219"/>
      <c r="I300" s="3"/>
    </row>
    <row r="301" spans="2:9" ht="54.95" customHeight="1">
      <c r="B301" s="22"/>
      <c r="C301" s="23"/>
      <c r="D301" s="1"/>
      <c r="E301" s="1"/>
      <c r="F301" s="930"/>
      <c r="G301" s="728"/>
      <c r="H301" s="219"/>
      <c r="I301" s="3"/>
    </row>
    <row r="302" spans="2:9" ht="54.95" customHeight="1">
      <c r="B302" s="22"/>
      <c r="C302" s="23"/>
      <c r="D302" s="1"/>
      <c r="E302" s="1"/>
      <c r="F302" s="930"/>
      <c r="G302" s="728"/>
      <c r="H302" s="219"/>
      <c r="I302" s="3"/>
    </row>
    <row r="303" spans="2:9" ht="54.95" customHeight="1">
      <c r="B303" s="22"/>
      <c r="C303" s="23"/>
      <c r="D303" s="1"/>
      <c r="E303" s="1"/>
      <c r="F303" s="930"/>
      <c r="G303" s="728"/>
      <c r="H303" s="219"/>
      <c r="I303" s="3"/>
    </row>
    <row r="304" spans="2:9" ht="54.95" customHeight="1">
      <c r="B304" s="22"/>
      <c r="C304" s="23"/>
      <c r="D304" s="1"/>
      <c r="E304" s="1"/>
      <c r="F304" s="930"/>
      <c r="G304" s="728"/>
      <c r="H304" s="219"/>
      <c r="I304" s="3"/>
    </row>
    <row r="305" spans="2:9" ht="54.95" customHeight="1">
      <c r="B305" s="22"/>
      <c r="C305" s="23"/>
      <c r="D305" s="1"/>
      <c r="E305" s="1"/>
      <c r="F305" s="930"/>
      <c r="G305" s="728"/>
      <c r="H305" s="219"/>
      <c r="I305" s="3"/>
    </row>
    <row r="306" spans="2:9" ht="54.95" customHeight="1">
      <c r="B306" s="22"/>
      <c r="C306" s="23"/>
      <c r="D306" s="1"/>
      <c r="E306" s="1"/>
      <c r="F306" s="930"/>
      <c r="G306" s="728"/>
      <c r="H306" s="219"/>
      <c r="I306" s="3"/>
    </row>
    <row r="307" spans="2:9" ht="54.95" customHeight="1">
      <c r="B307" s="22"/>
      <c r="C307" s="23"/>
      <c r="D307" s="1"/>
      <c r="E307" s="1"/>
      <c r="F307" s="930"/>
      <c r="G307" s="728"/>
      <c r="H307" s="219"/>
      <c r="I307" s="3"/>
    </row>
    <row r="308" spans="2:9" ht="54.95" customHeight="1">
      <c r="B308" s="22"/>
      <c r="C308" s="23"/>
      <c r="D308" s="1"/>
      <c r="E308" s="1"/>
      <c r="F308" s="930"/>
      <c r="G308" s="728"/>
      <c r="H308" s="219"/>
      <c r="I308" s="3"/>
    </row>
    <row r="309" spans="2:9" ht="54.95" customHeight="1">
      <c r="B309" s="22"/>
      <c r="C309" s="23"/>
      <c r="D309" s="1"/>
      <c r="E309" s="1"/>
      <c r="F309" s="930"/>
      <c r="G309" s="728"/>
      <c r="H309" s="219"/>
      <c r="I309" s="3"/>
    </row>
    <row r="310" spans="2:9" ht="54.95" customHeight="1">
      <c r="B310" s="22"/>
      <c r="C310" s="23"/>
      <c r="D310" s="1"/>
      <c r="E310" s="1"/>
      <c r="F310" s="930"/>
      <c r="G310" s="728"/>
      <c r="H310" s="219"/>
      <c r="I310" s="3"/>
    </row>
    <row r="311" spans="2:9" ht="54.95" customHeight="1">
      <c r="B311" s="22"/>
      <c r="C311" s="23"/>
      <c r="D311" s="1"/>
      <c r="E311" s="1"/>
      <c r="F311" s="930"/>
      <c r="G311" s="728"/>
      <c r="H311" s="219"/>
      <c r="I311" s="3"/>
    </row>
    <row r="312" spans="2:9" ht="54.95" customHeight="1">
      <c r="B312" s="22"/>
      <c r="C312" s="23"/>
      <c r="D312" s="1"/>
      <c r="E312" s="1"/>
      <c r="F312" s="930"/>
      <c r="G312" s="728"/>
      <c r="H312" s="219"/>
      <c r="I312" s="3"/>
    </row>
    <row r="313" spans="2:9" ht="54.95" customHeight="1">
      <c r="B313" s="22"/>
      <c r="C313" s="23"/>
      <c r="D313" s="1"/>
      <c r="E313" s="1"/>
      <c r="F313" s="930"/>
      <c r="G313" s="728"/>
      <c r="H313" s="219"/>
      <c r="I313" s="3"/>
    </row>
    <row r="314" spans="2:9" ht="54.95" customHeight="1">
      <c r="B314" s="22"/>
      <c r="C314" s="23"/>
      <c r="D314" s="1"/>
      <c r="E314" s="1"/>
      <c r="F314" s="930"/>
      <c r="G314" s="728"/>
      <c r="H314" s="219"/>
      <c r="I314" s="3"/>
    </row>
    <row r="315" spans="2:9" ht="54.95" customHeight="1">
      <c r="B315" s="22"/>
      <c r="C315" s="23"/>
      <c r="D315" s="1"/>
      <c r="E315" s="1"/>
      <c r="F315" s="930"/>
      <c r="G315" s="728"/>
      <c r="H315" s="219"/>
      <c r="I315" s="3"/>
    </row>
    <row r="316" spans="2:9" ht="54.95" customHeight="1">
      <c r="B316" s="22"/>
      <c r="C316" s="23"/>
      <c r="D316" s="1"/>
      <c r="E316" s="1"/>
      <c r="F316" s="930"/>
      <c r="G316" s="728"/>
      <c r="H316" s="219"/>
      <c r="I316" s="3"/>
    </row>
    <row r="317" spans="2:9" ht="54.95" customHeight="1">
      <c r="B317" s="22"/>
      <c r="C317" s="23"/>
      <c r="D317" s="1"/>
      <c r="E317" s="1"/>
      <c r="F317" s="930"/>
      <c r="G317" s="728"/>
      <c r="H317" s="219"/>
      <c r="I317" s="3"/>
    </row>
    <row r="318" spans="2:9" ht="54.95" customHeight="1">
      <c r="B318" s="22"/>
      <c r="C318" s="23"/>
      <c r="D318" s="1"/>
      <c r="E318" s="1"/>
      <c r="F318" s="930"/>
      <c r="G318" s="728"/>
      <c r="H318" s="219"/>
      <c r="I318" s="3"/>
    </row>
    <row r="319" spans="2:9" ht="54.95" customHeight="1">
      <c r="B319" s="22"/>
      <c r="C319" s="23"/>
      <c r="D319" s="1"/>
      <c r="E319" s="1"/>
      <c r="F319" s="930"/>
      <c r="G319" s="728"/>
      <c r="H319" s="219"/>
      <c r="I319" s="3"/>
    </row>
    <row r="320" spans="2:9" ht="54.95" customHeight="1">
      <c r="B320" s="22"/>
      <c r="C320" s="23"/>
      <c r="D320" s="1"/>
      <c r="E320" s="1"/>
      <c r="F320" s="930"/>
      <c r="G320" s="728"/>
      <c r="H320" s="219"/>
      <c r="I320" s="3"/>
    </row>
    <row r="321" spans="2:9" ht="54.95" customHeight="1">
      <c r="B321" s="22"/>
      <c r="C321" s="23"/>
      <c r="D321" s="1"/>
      <c r="E321" s="1"/>
      <c r="F321" s="930"/>
      <c r="G321" s="728"/>
      <c r="H321" s="219"/>
      <c r="I321" s="3"/>
    </row>
    <row r="322" spans="2:9" ht="54.95" customHeight="1">
      <c r="B322" s="22"/>
      <c r="C322" s="23"/>
      <c r="D322" s="1"/>
      <c r="E322" s="1"/>
      <c r="F322" s="930"/>
      <c r="G322" s="728"/>
      <c r="H322" s="219"/>
      <c r="I322" s="3"/>
    </row>
    <row r="323" spans="2:9" ht="54.95" customHeight="1">
      <c r="B323" s="22"/>
      <c r="C323" s="23"/>
      <c r="D323" s="1"/>
      <c r="E323" s="1"/>
      <c r="F323" s="930"/>
      <c r="G323" s="728"/>
      <c r="H323" s="219"/>
      <c r="I323" s="3"/>
    </row>
    <row r="324" spans="2:9" ht="54.95" customHeight="1">
      <c r="B324" s="22"/>
      <c r="C324" s="23"/>
      <c r="D324" s="1"/>
      <c r="E324" s="1"/>
      <c r="F324" s="930"/>
      <c r="G324" s="728"/>
      <c r="H324" s="219"/>
      <c r="I324" s="3"/>
    </row>
    <row r="325" spans="2:9" ht="54.95" customHeight="1">
      <c r="B325" s="22"/>
      <c r="C325" s="23"/>
      <c r="D325" s="1"/>
      <c r="E325" s="1"/>
      <c r="F325" s="930"/>
      <c r="G325" s="728"/>
      <c r="H325" s="219"/>
      <c r="I325" s="3"/>
    </row>
    <row r="326" spans="2:9" ht="54.95" customHeight="1">
      <c r="B326" s="22"/>
      <c r="C326" s="23"/>
      <c r="D326" s="1"/>
      <c r="E326" s="1"/>
      <c r="F326" s="930"/>
      <c r="G326" s="728"/>
      <c r="H326" s="219"/>
      <c r="I326" s="3"/>
    </row>
    <row r="327" spans="2:9" ht="54.95" customHeight="1">
      <c r="B327" s="22"/>
      <c r="C327" s="23"/>
      <c r="D327" s="1"/>
      <c r="E327" s="1"/>
      <c r="F327" s="930"/>
      <c r="G327" s="728"/>
      <c r="H327" s="219"/>
      <c r="I327" s="3"/>
    </row>
    <row r="328" spans="2:9" ht="54.95" customHeight="1">
      <c r="B328" s="22"/>
      <c r="C328" s="23"/>
      <c r="D328" s="1"/>
      <c r="E328" s="1"/>
      <c r="F328" s="930"/>
      <c r="G328" s="728"/>
      <c r="H328" s="219"/>
      <c r="I328" s="3"/>
    </row>
    <row r="329" spans="2:9" ht="54.95" customHeight="1">
      <c r="B329" s="22"/>
      <c r="C329" s="23"/>
      <c r="D329" s="1"/>
      <c r="E329" s="1"/>
      <c r="F329" s="930"/>
      <c r="G329" s="728"/>
      <c r="H329" s="219"/>
      <c r="I329" s="3"/>
    </row>
    <row r="330" spans="2:9" ht="54.95" customHeight="1">
      <c r="B330" s="22"/>
      <c r="C330" s="23"/>
      <c r="D330" s="1"/>
      <c r="E330" s="1"/>
      <c r="F330" s="930"/>
      <c r="G330" s="728"/>
      <c r="H330" s="219"/>
      <c r="I330" s="3"/>
    </row>
    <row r="331" spans="2:9" ht="54.95" customHeight="1">
      <c r="B331" s="22"/>
      <c r="C331" s="23"/>
      <c r="D331" s="1"/>
      <c r="E331" s="1"/>
      <c r="F331" s="930"/>
      <c r="G331" s="728"/>
      <c r="H331" s="219"/>
      <c r="I331" s="3"/>
    </row>
    <row r="332" spans="2:9" ht="54.95" customHeight="1">
      <c r="B332" s="22"/>
      <c r="C332" s="23"/>
      <c r="D332" s="1"/>
      <c r="E332" s="1"/>
      <c r="F332" s="930"/>
      <c r="G332" s="728"/>
      <c r="H332" s="219"/>
      <c r="I332" s="3"/>
    </row>
    <row r="333" spans="2:9" ht="54.95" customHeight="1">
      <c r="B333" s="22"/>
      <c r="C333" s="23"/>
      <c r="D333" s="1"/>
      <c r="E333" s="1"/>
      <c r="F333" s="930"/>
      <c r="G333" s="728"/>
      <c r="H333" s="219"/>
      <c r="I333" s="3"/>
    </row>
    <row r="334" spans="2:9" ht="54.95" customHeight="1">
      <c r="B334" s="22"/>
      <c r="C334" s="23"/>
      <c r="D334" s="1"/>
      <c r="E334" s="1"/>
      <c r="F334" s="930"/>
      <c r="G334" s="728"/>
      <c r="H334" s="219"/>
      <c r="I334" s="3"/>
    </row>
    <row r="335" spans="2:9" ht="54.95" customHeight="1">
      <c r="B335" s="22"/>
      <c r="C335" s="23"/>
      <c r="D335" s="1"/>
      <c r="E335" s="1"/>
      <c r="F335" s="930"/>
      <c r="G335" s="728"/>
      <c r="H335" s="219"/>
      <c r="I335" s="3"/>
    </row>
    <row r="336" spans="2:9" ht="54.95" customHeight="1">
      <c r="B336" s="22"/>
      <c r="C336" s="23"/>
      <c r="D336" s="1"/>
      <c r="E336" s="1"/>
      <c r="F336" s="930"/>
      <c r="G336" s="728"/>
      <c r="H336" s="219"/>
      <c r="I336" s="3"/>
    </row>
    <row r="337" spans="2:9" ht="54.95" customHeight="1">
      <c r="B337" s="22"/>
      <c r="C337" s="23"/>
      <c r="D337" s="1"/>
      <c r="E337" s="1"/>
      <c r="F337" s="930"/>
      <c r="G337" s="728"/>
      <c r="H337" s="219"/>
      <c r="I337" s="3"/>
    </row>
    <row r="338" spans="2:9" ht="54.95" customHeight="1">
      <c r="B338" s="22"/>
      <c r="C338" s="23"/>
      <c r="D338" s="1"/>
      <c r="E338" s="1"/>
      <c r="F338" s="930"/>
      <c r="G338" s="728"/>
      <c r="H338" s="219"/>
      <c r="I338" s="3"/>
    </row>
    <row r="339" spans="2:9" ht="54.95" customHeight="1">
      <c r="B339" s="22"/>
      <c r="C339" s="23"/>
      <c r="D339" s="1"/>
      <c r="E339" s="1"/>
      <c r="F339" s="930"/>
      <c r="G339" s="728"/>
      <c r="H339" s="219"/>
      <c r="I339" s="3"/>
    </row>
    <row r="340" spans="2:9" ht="54.95" customHeight="1">
      <c r="B340" s="22"/>
      <c r="C340" s="23"/>
      <c r="D340" s="1"/>
      <c r="E340" s="1"/>
      <c r="F340" s="930"/>
      <c r="G340" s="728"/>
      <c r="H340" s="219"/>
      <c r="I340" s="3"/>
    </row>
    <row r="341" spans="2:9" ht="54.95" customHeight="1">
      <c r="B341" s="22"/>
      <c r="C341" s="23"/>
      <c r="D341" s="1"/>
      <c r="E341" s="1"/>
      <c r="F341" s="930"/>
      <c r="G341" s="728"/>
      <c r="H341" s="219"/>
      <c r="I341" s="3"/>
    </row>
    <row r="342" spans="2:9" ht="54.95" customHeight="1">
      <c r="B342" s="22"/>
      <c r="C342" s="23"/>
      <c r="D342" s="1"/>
      <c r="E342" s="1"/>
      <c r="F342" s="930"/>
      <c r="G342" s="728"/>
      <c r="H342" s="219"/>
      <c r="I342" s="3"/>
    </row>
    <row r="343" spans="2:9" ht="54.95" customHeight="1">
      <c r="B343" s="22"/>
      <c r="C343" s="23"/>
      <c r="D343" s="1"/>
      <c r="E343" s="1"/>
      <c r="F343" s="930"/>
      <c r="G343" s="728"/>
      <c r="H343" s="219"/>
      <c r="I343" s="3"/>
    </row>
    <row r="344" spans="2:9" ht="54.95" customHeight="1">
      <c r="B344" s="22"/>
      <c r="C344" s="23"/>
      <c r="D344" s="1"/>
      <c r="E344" s="1"/>
      <c r="F344" s="930"/>
      <c r="G344" s="728"/>
      <c r="H344" s="219"/>
      <c r="I344" s="3"/>
    </row>
    <row r="345" spans="2:9" ht="54.95" customHeight="1">
      <c r="B345" s="22"/>
      <c r="C345" s="23"/>
      <c r="D345" s="1"/>
      <c r="E345" s="1"/>
      <c r="F345" s="930"/>
      <c r="G345" s="728"/>
      <c r="H345" s="219"/>
      <c r="I345" s="3"/>
    </row>
    <row r="346" spans="2:9" ht="54.95" customHeight="1">
      <c r="B346" s="22"/>
      <c r="C346" s="23"/>
      <c r="D346" s="1"/>
      <c r="E346" s="1"/>
      <c r="F346" s="930"/>
      <c r="G346" s="728"/>
      <c r="H346" s="219"/>
      <c r="I346" s="3"/>
    </row>
    <row r="347" spans="2:9" ht="54.95" customHeight="1">
      <c r="B347" s="22"/>
      <c r="C347" s="23"/>
      <c r="D347" s="1"/>
      <c r="E347" s="1"/>
      <c r="F347" s="930"/>
      <c r="G347" s="728"/>
      <c r="H347" s="219"/>
      <c r="I347" s="3"/>
    </row>
    <row r="348" spans="2:9" ht="54.95" customHeight="1">
      <c r="B348" s="22"/>
      <c r="C348" s="23"/>
      <c r="D348" s="1"/>
      <c r="E348" s="1"/>
      <c r="F348" s="930"/>
      <c r="G348" s="728"/>
      <c r="H348" s="219"/>
      <c r="I348" s="3"/>
    </row>
    <row r="349" spans="2:9" ht="54.95" customHeight="1">
      <c r="B349" s="22"/>
      <c r="C349" s="23"/>
      <c r="D349" s="1"/>
      <c r="E349" s="1"/>
      <c r="F349" s="930"/>
      <c r="G349" s="728"/>
      <c r="H349" s="219"/>
      <c r="I349" s="3"/>
    </row>
    <row r="350" spans="2:9" ht="54.95" customHeight="1">
      <c r="B350" s="22"/>
      <c r="C350" s="23"/>
      <c r="D350" s="1"/>
      <c r="E350" s="1"/>
      <c r="F350" s="930"/>
      <c r="G350" s="728"/>
      <c r="H350" s="219"/>
      <c r="I350" s="3"/>
    </row>
    <row r="351" spans="2:9" ht="54.95" customHeight="1">
      <c r="B351" s="22"/>
      <c r="C351" s="23"/>
      <c r="D351" s="1"/>
      <c r="E351" s="1"/>
      <c r="F351" s="930"/>
      <c r="G351" s="728"/>
      <c r="H351" s="219"/>
      <c r="I351" s="3"/>
    </row>
    <row r="352" spans="2:9" ht="54.95" customHeight="1">
      <c r="B352" s="22"/>
      <c r="C352" s="23"/>
      <c r="D352" s="1"/>
      <c r="E352" s="1"/>
      <c r="F352" s="930"/>
      <c r="G352" s="728"/>
      <c r="H352" s="219"/>
      <c r="I352" s="3"/>
    </row>
    <row r="353" spans="2:9" ht="54.95" customHeight="1">
      <c r="B353" s="22"/>
      <c r="C353" s="23"/>
      <c r="D353" s="1"/>
      <c r="E353" s="1"/>
      <c r="F353" s="930"/>
      <c r="G353" s="728"/>
      <c r="H353" s="219"/>
      <c r="I353" s="3"/>
    </row>
    <row r="354" spans="2:9" ht="54.95" customHeight="1">
      <c r="B354" s="22"/>
      <c r="C354" s="23"/>
      <c r="D354" s="1"/>
      <c r="E354" s="1"/>
      <c r="F354" s="930"/>
      <c r="G354" s="728"/>
      <c r="H354" s="219"/>
      <c r="I354" s="3"/>
    </row>
    <row r="355" spans="2:9" ht="54.95" customHeight="1">
      <c r="B355" s="22"/>
      <c r="C355" s="23"/>
      <c r="D355" s="1"/>
      <c r="E355" s="1"/>
      <c r="F355" s="930"/>
      <c r="G355" s="728"/>
      <c r="H355" s="219"/>
      <c r="I355" s="3"/>
    </row>
    <row r="356" spans="2:9" ht="54.95" customHeight="1">
      <c r="B356" s="22"/>
      <c r="C356" s="23"/>
      <c r="D356" s="1"/>
      <c r="E356" s="1"/>
      <c r="F356" s="930"/>
      <c r="G356" s="728"/>
      <c r="H356" s="219"/>
      <c r="I356" s="3"/>
    </row>
    <row r="357" spans="2:9" ht="54.95" customHeight="1">
      <c r="B357" s="22"/>
      <c r="C357" s="23"/>
      <c r="D357" s="1"/>
      <c r="E357" s="1"/>
      <c r="F357" s="930"/>
      <c r="G357" s="728"/>
      <c r="H357" s="219"/>
      <c r="I357" s="3"/>
    </row>
    <row r="358" spans="2:9" ht="54.95" customHeight="1">
      <c r="B358" s="22"/>
      <c r="C358" s="23"/>
      <c r="D358" s="1"/>
      <c r="E358" s="1"/>
      <c r="F358" s="930"/>
      <c r="G358" s="728"/>
      <c r="H358" s="219"/>
      <c r="I358" s="3"/>
    </row>
    <row r="359" spans="2:9" ht="54.95" customHeight="1">
      <c r="B359" s="22"/>
      <c r="C359" s="23"/>
      <c r="D359" s="1"/>
      <c r="E359" s="1"/>
      <c r="F359" s="930"/>
      <c r="G359" s="728"/>
      <c r="H359" s="219"/>
      <c r="I359" s="3"/>
    </row>
    <row r="360" spans="2:9" ht="54.95" customHeight="1">
      <c r="B360" s="22"/>
      <c r="C360" s="23"/>
      <c r="D360" s="1"/>
      <c r="E360" s="1"/>
      <c r="F360" s="930"/>
      <c r="G360" s="728"/>
      <c r="H360" s="219"/>
      <c r="I360" s="3"/>
    </row>
    <row r="361" spans="2:9" ht="54.95" customHeight="1">
      <c r="B361" s="22"/>
      <c r="C361" s="23"/>
      <c r="D361" s="1"/>
      <c r="E361" s="1"/>
      <c r="F361" s="930"/>
      <c r="G361" s="728"/>
      <c r="H361" s="219"/>
      <c r="I361" s="3"/>
    </row>
    <row r="362" spans="2:9" ht="54.95" customHeight="1">
      <c r="B362" s="22"/>
      <c r="C362" s="23"/>
      <c r="D362" s="1"/>
      <c r="E362" s="1"/>
      <c r="F362" s="930"/>
      <c r="G362" s="728"/>
      <c r="H362" s="219"/>
      <c r="I362" s="3"/>
    </row>
    <row r="363" spans="2:9" ht="54.95" customHeight="1">
      <c r="B363" s="22"/>
      <c r="C363" s="23"/>
      <c r="D363" s="1"/>
      <c r="E363" s="1"/>
      <c r="F363" s="930"/>
      <c r="G363" s="728"/>
      <c r="H363" s="219"/>
      <c r="I363" s="3"/>
    </row>
    <row r="364" spans="2:9" ht="54.95" customHeight="1">
      <c r="B364" s="22"/>
      <c r="C364" s="23"/>
      <c r="D364" s="1"/>
      <c r="E364" s="1"/>
      <c r="F364" s="930"/>
      <c r="G364" s="728"/>
      <c r="H364" s="219"/>
      <c r="I364" s="3"/>
    </row>
    <row r="365" spans="2:9" ht="54.95" customHeight="1">
      <c r="B365" s="22"/>
      <c r="C365" s="23"/>
      <c r="D365" s="1"/>
      <c r="E365" s="1"/>
      <c r="F365" s="930"/>
      <c r="G365" s="728"/>
      <c r="H365" s="219"/>
      <c r="I365" s="3"/>
    </row>
    <row r="366" spans="2:9" ht="54.95" customHeight="1">
      <c r="B366" s="22"/>
      <c r="C366" s="23"/>
      <c r="D366" s="1"/>
      <c r="E366" s="1"/>
      <c r="F366" s="930"/>
      <c r="G366" s="728"/>
      <c r="H366" s="219"/>
      <c r="I366" s="3"/>
    </row>
    <row r="367" spans="2:9" ht="54.95" customHeight="1">
      <c r="B367" s="22"/>
      <c r="C367" s="23"/>
      <c r="D367" s="1"/>
      <c r="E367" s="1"/>
      <c r="F367" s="930"/>
      <c r="G367" s="728"/>
      <c r="H367" s="219"/>
      <c r="I367" s="3"/>
    </row>
    <row r="368" spans="2:9" ht="54.95" customHeight="1">
      <c r="B368" s="22"/>
      <c r="C368" s="23"/>
      <c r="D368" s="1"/>
      <c r="E368" s="1"/>
      <c r="F368" s="930"/>
      <c r="G368" s="728"/>
      <c r="H368" s="219"/>
      <c r="I368" s="3"/>
    </row>
    <row r="369" spans="2:9" ht="54.95" customHeight="1">
      <c r="B369" s="22"/>
      <c r="C369" s="23"/>
      <c r="D369" s="1"/>
      <c r="E369" s="1"/>
      <c r="F369" s="930"/>
      <c r="G369" s="728"/>
      <c r="H369" s="219"/>
      <c r="I369" s="3"/>
    </row>
    <row r="370" spans="2:9" ht="54.95" customHeight="1">
      <c r="B370" s="22"/>
      <c r="C370" s="23"/>
      <c r="D370" s="1"/>
      <c r="E370" s="1"/>
      <c r="F370" s="930"/>
      <c r="G370" s="728"/>
      <c r="H370" s="219"/>
      <c r="I370" s="3"/>
    </row>
    <row r="371" spans="2:9" ht="54.95" customHeight="1">
      <c r="B371" s="22"/>
      <c r="C371" s="23"/>
      <c r="D371" s="1"/>
      <c r="E371" s="1"/>
      <c r="F371" s="930"/>
      <c r="G371" s="728"/>
      <c r="H371" s="219"/>
      <c r="I371" s="3"/>
    </row>
    <row r="372" spans="2:9" ht="54.95" customHeight="1">
      <c r="B372" s="22"/>
      <c r="C372" s="23"/>
      <c r="D372" s="1"/>
      <c r="E372" s="1"/>
      <c r="F372" s="930"/>
      <c r="G372" s="728"/>
      <c r="H372" s="219"/>
      <c r="I372" s="3"/>
    </row>
    <row r="373" spans="2:9" ht="54.95" customHeight="1">
      <c r="B373" s="22"/>
      <c r="C373" s="23"/>
      <c r="D373" s="1"/>
      <c r="E373" s="1"/>
      <c r="F373" s="930"/>
      <c r="G373" s="728"/>
      <c r="H373" s="219"/>
      <c r="I373" s="3"/>
    </row>
    <row r="374" spans="2:9" ht="54.95" customHeight="1">
      <c r="B374" s="22"/>
      <c r="C374" s="23"/>
      <c r="D374" s="1"/>
      <c r="E374" s="1"/>
      <c r="F374" s="930"/>
      <c r="G374" s="728"/>
      <c r="H374" s="219"/>
      <c r="I374" s="3"/>
    </row>
    <row r="375" spans="2:9" ht="54.95" customHeight="1">
      <c r="B375" s="22"/>
      <c r="C375" s="23"/>
      <c r="D375" s="1"/>
      <c r="E375" s="1"/>
      <c r="F375" s="930"/>
      <c r="G375" s="728"/>
      <c r="H375" s="219"/>
      <c r="I375" s="3"/>
    </row>
    <row r="376" spans="2:9" ht="54.95" customHeight="1">
      <c r="B376" s="22"/>
      <c r="C376" s="23"/>
      <c r="D376" s="1"/>
      <c r="E376" s="1"/>
      <c r="F376" s="930"/>
      <c r="G376" s="728"/>
      <c r="H376" s="219"/>
      <c r="I376" s="3"/>
    </row>
    <row r="377" spans="2:9" ht="54.95" customHeight="1">
      <c r="B377" s="22"/>
      <c r="C377" s="23"/>
      <c r="D377" s="1"/>
      <c r="E377" s="1"/>
      <c r="F377" s="930"/>
      <c r="G377" s="728"/>
      <c r="H377" s="219"/>
      <c r="I377" s="3"/>
    </row>
    <row r="378" spans="2:9" ht="54.95" customHeight="1">
      <c r="B378" s="22"/>
      <c r="C378" s="23"/>
      <c r="D378" s="1"/>
      <c r="E378" s="1"/>
      <c r="F378" s="930"/>
      <c r="G378" s="728"/>
      <c r="H378" s="219"/>
      <c r="I378" s="3"/>
    </row>
    <row r="379" spans="2:9" ht="54.95" customHeight="1">
      <c r="B379" s="22"/>
      <c r="C379" s="23"/>
      <c r="D379" s="1"/>
      <c r="E379" s="1"/>
      <c r="F379" s="930"/>
      <c r="G379" s="728"/>
      <c r="H379" s="219"/>
      <c r="I379" s="3"/>
    </row>
    <row r="380" spans="2:9" ht="54.95" customHeight="1">
      <c r="B380" s="22"/>
      <c r="C380" s="23"/>
      <c r="D380" s="1"/>
      <c r="E380" s="1"/>
      <c r="F380" s="930"/>
      <c r="G380" s="728"/>
      <c r="H380" s="219"/>
      <c r="I380" s="3"/>
    </row>
    <row r="381" spans="2:9" ht="54.95" customHeight="1">
      <c r="B381" s="22"/>
      <c r="C381" s="23"/>
      <c r="D381" s="1"/>
      <c r="E381" s="1"/>
      <c r="F381" s="930"/>
      <c r="G381" s="728"/>
      <c r="H381" s="219"/>
      <c r="I381" s="3"/>
    </row>
    <row r="382" spans="2:9" ht="54.95" customHeight="1">
      <c r="B382" s="22"/>
      <c r="C382" s="23"/>
      <c r="D382" s="1"/>
      <c r="E382" s="1"/>
      <c r="F382" s="930"/>
      <c r="G382" s="728"/>
      <c r="H382" s="219"/>
      <c r="I382" s="3"/>
    </row>
    <row r="383" spans="2:9" ht="54.95" customHeight="1">
      <c r="B383" s="22"/>
      <c r="C383" s="23"/>
      <c r="D383" s="1"/>
      <c r="E383" s="1"/>
      <c r="F383" s="930"/>
      <c r="G383" s="728"/>
      <c r="H383" s="219"/>
      <c r="I383" s="3"/>
    </row>
    <row r="384" spans="2:9" ht="54.95" customHeight="1">
      <c r="B384" s="22"/>
      <c r="C384" s="23"/>
      <c r="D384" s="1"/>
      <c r="E384" s="1"/>
      <c r="F384" s="930"/>
      <c r="G384" s="728"/>
      <c r="H384" s="219"/>
      <c r="I384" s="3"/>
    </row>
    <row r="385" spans="2:9" ht="54.95" customHeight="1">
      <c r="B385" s="22"/>
      <c r="C385" s="23"/>
      <c r="D385" s="1"/>
      <c r="E385" s="1"/>
      <c r="F385" s="930"/>
      <c r="G385" s="728"/>
      <c r="H385" s="219"/>
      <c r="I385" s="3"/>
    </row>
    <row r="386" spans="2:9" ht="54.95" customHeight="1">
      <c r="B386" s="22"/>
      <c r="C386" s="23"/>
      <c r="D386" s="1"/>
      <c r="E386" s="1"/>
      <c r="F386" s="930"/>
      <c r="G386" s="728"/>
      <c r="H386" s="219"/>
      <c r="I386" s="3"/>
    </row>
    <row r="387" spans="2:9" ht="54.95" customHeight="1">
      <c r="B387" s="22"/>
      <c r="C387" s="23"/>
      <c r="D387" s="1"/>
      <c r="E387" s="1"/>
      <c r="F387" s="930"/>
      <c r="G387" s="728"/>
      <c r="H387" s="219"/>
      <c r="I387" s="3"/>
    </row>
    <row r="388" spans="2:9" ht="54.95" customHeight="1">
      <c r="B388" s="22"/>
      <c r="C388" s="23"/>
      <c r="D388" s="1"/>
      <c r="E388" s="1"/>
      <c r="F388" s="930"/>
      <c r="G388" s="728"/>
      <c r="H388" s="219"/>
      <c r="I388" s="3"/>
    </row>
    <row r="389" spans="2:9" ht="54.95" customHeight="1">
      <c r="B389" s="22"/>
      <c r="C389" s="23"/>
      <c r="D389" s="1"/>
      <c r="E389" s="1"/>
      <c r="F389" s="930"/>
      <c r="G389" s="728"/>
      <c r="H389" s="219"/>
      <c r="I389" s="3"/>
    </row>
    <row r="390" spans="2:9" ht="54.95" customHeight="1">
      <c r="B390" s="22"/>
      <c r="C390" s="23"/>
      <c r="D390" s="1"/>
      <c r="E390" s="1"/>
      <c r="F390" s="930"/>
      <c r="G390" s="728"/>
      <c r="H390" s="219"/>
      <c r="I390" s="3"/>
    </row>
    <row r="391" spans="2:9" ht="54.95" customHeight="1">
      <c r="B391" s="22"/>
      <c r="C391" s="23"/>
      <c r="D391" s="1"/>
      <c r="E391" s="1"/>
      <c r="F391" s="930"/>
      <c r="G391" s="728"/>
      <c r="H391" s="219"/>
      <c r="I391" s="3"/>
    </row>
    <row r="392" spans="2:9" ht="54.95" customHeight="1">
      <c r="B392" s="22"/>
      <c r="C392" s="23"/>
      <c r="D392" s="1"/>
      <c r="E392" s="1"/>
      <c r="F392" s="930"/>
      <c r="G392" s="728"/>
      <c r="H392" s="219"/>
      <c r="I392" s="3"/>
    </row>
    <row r="393" spans="2:9" ht="54.95" customHeight="1">
      <c r="B393" s="22"/>
      <c r="C393" s="23"/>
      <c r="D393" s="1"/>
      <c r="E393" s="1"/>
      <c r="F393" s="930"/>
      <c r="G393" s="728"/>
      <c r="H393" s="219"/>
      <c r="I393" s="3"/>
    </row>
    <row r="394" spans="2:9" ht="54.95" customHeight="1">
      <c r="B394" s="22"/>
      <c r="C394" s="23"/>
      <c r="D394" s="1"/>
      <c r="E394" s="1"/>
      <c r="F394" s="930"/>
      <c r="G394" s="728"/>
      <c r="H394" s="219"/>
      <c r="I394" s="3"/>
    </row>
    <row r="395" spans="2:9" ht="54.95" customHeight="1">
      <c r="B395" s="22"/>
      <c r="C395" s="23"/>
      <c r="D395" s="1"/>
      <c r="E395" s="1"/>
      <c r="F395" s="930"/>
      <c r="G395" s="728"/>
      <c r="H395" s="219"/>
      <c r="I395" s="3"/>
    </row>
    <row r="396" spans="2:9" ht="54.95" customHeight="1">
      <c r="B396" s="22"/>
      <c r="C396" s="23"/>
      <c r="D396" s="1"/>
      <c r="E396" s="1"/>
      <c r="F396" s="930"/>
      <c r="G396" s="728"/>
      <c r="H396" s="219"/>
      <c r="I396" s="3"/>
    </row>
    <row r="397" spans="2:9" ht="54.95" customHeight="1">
      <c r="B397" s="22"/>
      <c r="C397" s="23"/>
      <c r="D397" s="1"/>
      <c r="E397" s="1"/>
      <c r="F397" s="930"/>
      <c r="G397" s="728"/>
      <c r="H397" s="219"/>
      <c r="I397" s="3"/>
    </row>
    <row r="398" spans="2:9" ht="54.95" customHeight="1">
      <c r="B398" s="22"/>
      <c r="C398" s="23"/>
      <c r="D398" s="1"/>
      <c r="E398" s="1"/>
      <c r="F398" s="930"/>
      <c r="G398" s="728"/>
      <c r="H398" s="219"/>
      <c r="I398" s="3"/>
    </row>
    <row r="399" spans="2:9" ht="54.95" customHeight="1">
      <c r="B399" s="22"/>
      <c r="C399" s="23"/>
      <c r="D399" s="1"/>
      <c r="E399" s="1"/>
      <c r="F399" s="930"/>
      <c r="G399" s="728"/>
      <c r="H399" s="219"/>
      <c r="I399" s="3"/>
    </row>
    <row r="400" spans="2:9" ht="54.95" customHeight="1">
      <c r="B400" s="22"/>
      <c r="C400" s="23"/>
      <c r="D400" s="1"/>
      <c r="E400" s="1"/>
      <c r="F400" s="930"/>
      <c r="G400" s="728"/>
      <c r="H400" s="219"/>
      <c r="I400" s="3"/>
    </row>
    <row r="401" spans="2:9" ht="54.95" customHeight="1">
      <c r="B401" s="22"/>
      <c r="C401" s="23"/>
      <c r="D401" s="1"/>
      <c r="E401" s="1"/>
      <c r="F401" s="930"/>
      <c r="G401" s="728"/>
      <c r="H401" s="219"/>
      <c r="I401" s="3"/>
    </row>
    <row r="402" spans="2:9" ht="54.95" customHeight="1">
      <c r="B402" s="22"/>
      <c r="C402" s="23"/>
      <c r="D402" s="1"/>
      <c r="E402" s="1"/>
      <c r="F402" s="930"/>
      <c r="G402" s="728"/>
      <c r="H402" s="219"/>
      <c r="I402" s="3"/>
    </row>
    <row r="403" spans="2:9" ht="54.95" customHeight="1">
      <c r="B403" s="22"/>
      <c r="C403" s="23"/>
      <c r="D403" s="1"/>
      <c r="E403" s="1"/>
      <c r="F403" s="930"/>
      <c r="G403" s="728"/>
      <c r="H403" s="219"/>
      <c r="I403" s="3"/>
    </row>
    <row r="404" spans="2:9" ht="54.95" customHeight="1">
      <c r="B404" s="22"/>
      <c r="C404" s="23"/>
      <c r="D404" s="1"/>
      <c r="E404" s="1"/>
      <c r="F404" s="930"/>
      <c r="G404" s="728"/>
      <c r="H404" s="219"/>
      <c r="I404" s="3"/>
    </row>
    <row r="405" spans="2:9" ht="54.95" customHeight="1">
      <c r="B405" s="22"/>
      <c r="C405" s="23"/>
      <c r="D405" s="1"/>
      <c r="E405" s="1"/>
      <c r="F405" s="930"/>
      <c r="G405" s="728"/>
      <c r="H405" s="219"/>
      <c r="I405" s="3"/>
    </row>
    <row r="406" spans="2:9" ht="54.95" customHeight="1">
      <c r="B406" s="22"/>
      <c r="C406" s="23"/>
      <c r="D406" s="1"/>
      <c r="E406" s="1"/>
      <c r="F406" s="930"/>
      <c r="G406" s="728"/>
      <c r="H406" s="219"/>
      <c r="I406" s="3"/>
    </row>
    <row r="407" spans="2:9" ht="54.95" customHeight="1">
      <c r="B407" s="22"/>
      <c r="C407" s="23"/>
      <c r="D407" s="1"/>
      <c r="E407" s="1"/>
      <c r="F407" s="930"/>
      <c r="G407" s="728"/>
      <c r="H407" s="219"/>
      <c r="I407" s="3"/>
    </row>
    <row r="408" spans="2:9" ht="54.95" customHeight="1">
      <c r="B408" s="22"/>
      <c r="C408" s="23"/>
      <c r="D408" s="1"/>
      <c r="E408" s="1"/>
      <c r="F408" s="930"/>
      <c r="G408" s="728"/>
      <c r="H408" s="219"/>
      <c r="I408" s="3"/>
    </row>
    <row r="409" spans="2:9" ht="54.95" customHeight="1">
      <c r="B409" s="22"/>
      <c r="C409" s="23"/>
      <c r="D409" s="1"/>
      <c r="E409" s="1"/>
      <c r="F409" s="930"/>
      <c r="G409" s="728"/>
      <c r="H409" s="219"/>
      <c r="I409" s="3"/>
    </row>
    <row r="410" spans="2:9" ht="54.95" customHeight="1">
      <c r="B410" s="22"/>
      <c r="C410" s="23"/>
      <c r="D410" s="1"/>
      <c r="E410" s="1"/>
      <c r="F410" s="930"/>
      <c r="G410" s="728"/>
      <c r="H410" s="219"/>
      <c r="I410" s="3"/>
    </row>
    <row r="411" spans="2:9" ht="54.95" customHeight="1">
      <c r="B411" s="22"/>
      <c r="C411" s="23"/>
      <c r="D411" s="1"/>
      <c r="E411" s="1"/>
      <c r="F411" s="930"/>
      <c r="G411" s="728"/>
      <c r="H411" s="219"/>
      <c r="I411" s="3"/>
    </row>
    <row r="412" spans="2:9" ht="54.95" customHeight="1">
      <c r="B412" s="22"/>
      <c r="C412" s="23"/>
      <c r="D412" s="1"/>
      <c r="E412" s="1"/>
      <c r="F412" s="930"/>
      <c r="G412" s="728"/>
      <c r="H412" s="219"/>
      <c r="I412" s="3"/>
    </row>
    <row r="413" spans="2:9" ht="54.95" customHeight="1">
      <c r="B413" s="22"/>
      <c r="C413" s="23"/>
      <c r="D413" s="1"/>
      <c r="E413" s="1"/>
      <c r="F413" s="930"/>
      <c r="G413" s="728"/>
      <c r="H413" s="219"/>
      <c r="I413" s="3"/>
    </row>
    <row r="414" spans="2:9" ht="54.95" customHeight="1">
      <c r="B414" s="22"/>
      <c r="C414" s="23"/>
      <c r="D414" s="1"/>
      <c r="E414" s="1"/>
      <c r="F414" s="930"/>
      <c r="G414" s="728"/>
      <c r="H414" s="219"/>
      <c r="I414" s="3"/>
    </row>
    <row r="415" spans="2:9" ht="54.95" customHeight="1">
      <c r="B415" s="22"/>
      <c r="C415" s="23"/>
      <c r="D415" s="1"/>
      <c r="E415" s="1"/>
      <c r="F415" s="930"/>
      <c r="G415" s="728"/>
      <c r="H415" s="219"/>
      <c r="I415" s="3"/>
    </row>
    <row r="416" spans="2:9" ht="54.95" customHeight="1">
      <c r="B416" s="22"/>
      <c r="C416" s="23"/>
      <c r="D416" s="1"/>
      <c r="E416" s="1"/>
      <c r="F416" s="930"/>
      <c r="G416" s="728"/>
      <c r="H416" s="219"/>
      <c r="I416" s="3"/>
    </row>
    <row r="417" spans="2:9" ht="54.95" customHeight="1">
      <c r="B417" s="22"/>
      <c r="C417" s="23"/>
      <c r="D417" s="1"/>
      <c r="E417" s="1"/>
      <c r="F417" s="930"/>
      <c r="G417" s="728"/>
      <c r="H417" s="219"/>
      <c r="I417" s="3"/>
    </row>
    <row r="418" spans="2:9" ht="54.95" customHeight="1">
      <c r="B418" s="22"/>
      <c r="C418" s="23"/>
      <c r="D418" s="1"/>
      <c r="E418" s="1"/>
      <c r="F418" s="930"/>
      <c r="G418" s="728"/>
      <c r="H418" s="219"/>
      <c r="I418" s="3"/>
    </row>
    <row r="419" spans="2:9" ht="54.95" customHeight="1">
      <c r="B419" s="22"/>
      <c r="C419" s="23"/>
      <c r="D419" s="1"/>
      <c r="E419" s="1"/>
      <c r="F419" s="930"/>
      <c r="G419" s="728"/>
      <c r="H419" s="219"/>
      <c r="I419" s="3"/>
    </row>
    <row r="420" spans="2:9" ht="54.95" customHeight="1">
      <c r="B420" s="22"/>
      <c r="C420" s="23"/>
      <c r="D420" s="1"/>
      <c r="E420" s="1"/>
      <c r="F420" s="930"/>
      <c r="G420" s="728"/>
      <c r="H420" s="219"/>
      <c r="I420" s="3"/>
    </row>
    <row r="421" spans="2:9" ht="54.95" customHeight="1">
      <c r="B421" s="22"/>
      <c r="C421" s="23"/>
      <c r="D421" s="1"/>
      <c r="E421" s="1"/>
      <c r="F421" s="930"/>
      <c r="G421" s="728"/>
      <c r="H421" s="219"/>
      <c r="I421" s="3"/>
    </row>
    <row r="422" spans="2:9" ht="54.95" customHeight="1">
      <c r="B422" s="22"/>
      <c r="C422" s="23"/>
      <c r="D422" s="1"/>
      <c r="E422" s="1"/>
      <c r="F422" s="930"/>
      <c r="G422" s="728"/>
      <c r="H422" s="219"/>
      <c r="I422" s="3"/>
    </row>
    <row r="423" spans="2:9" ht="54.95" customHeight="1">
      <c r="B423" s="22"/>
      <c r="C423" s="23"/>
      <c r="D423" s="1"/>
      <c r="E423" s="1"/>
      <c r="F423" s="930"/>
      <c r="G423" s="728"/>
      <c r="H423" s="219"/>
      <c r="I423" s="3"/>
    </row>
    <row r="424" spans="2:9" ht="54.95" customHeight="1">
      <c r="B424" s="22"/>
      <c r="C424" s="23"/>
      <c r="D424" s="1"/>
      <c r="E424" s="1"/>
      <c r="F424" s="930"/>
      <c r="G424" s="728"/>
      <c r="H424" s="219"/>
      <c r="I424" s="3"/>
    </row>
    <row r="425" spans="2:9" ht="54.95" customHeight="1">
      <c r="B425" s="22"/>
      <c r="C425" s="23"/>
      <c r="D425" s="1"/>
      <c r="E425" s="1"/>
      <c r="F425" s="930"/>
      <c r="G425" s="728"/>
      <c r="H425" s="219"/>
      <c r="I425" s="3"/>
    </row>
    <row r="426" spans="2:9" ht="54.95" customHeight="1">
      <c r="B426" s="22"/>
      <c r="C426" s="23"/>
      <c r="D426" s="1"/>
      <c r="E426" s="1"/>
      <c r="F426" s="930"/>
      <c r="G426" s="728"/>
      <c r="H426" s="219"/>
      <c r="I426" s="3"/>
    </row>
    <row r="427" spans="2:9" ht="54.95" customHeight="1">
      <c r="B427" s="22"/>
      <c r="C427" s="23"/>
      <c r="D427" s="1"/>
      <c r="E427" s="1"/>
      <c r="F427" s="930"/>
      <c r="G427" s="728"/>
      <c r="H427" s="219"/>
      <c r="I427" s="3"/>
    </row>
    <row r="428" spans="2:9" ht="54.95" customHeight="1">
      <c r="B428" s="22"/>
      <c r="C428" s="23"/>
      <c r="D428" s="1"/>
      <c r="E428" s="1"/>
      <c r="F428" s="930"/>
      <c r="G428" s="728"/>
      <c r="H428" s="219"/>
      <c r="I428" s="3"/>
    </row>
    <row r="429" spans="2:9" ht="54.95" customHeight="1">
      <c r="B429" s="22"/>
      <c r="C429" s="23"/>
      <c r="D429" s="1"/>
      <c r="E429" s="1"/>
      <c r="F429" s="930"/>
      <c r="G429" s="728"/>
      <c r="H429" s="219"/>
      <c r="I429" s="3"/>
    </row>
    <row r="430" spans="2:9" ht="54.95" customHeight="1">
      <c r="B430" s="22"/>
      <c r="C430" s="23"/>
      <c r="D430" s="1"/>
      <c r="E430" s="1"/>
      <c r="F430" s="930"/>
      <c r="G430" s="728"/>
      <c r="H430" s="219"/>
      <c r="I430" s="3"/>
    </row>
    <row r="431" spans="2:9" ht="54.95" customHeight="1">
      <c r="B431" s="22"/>
      <c r="C431" s="23"/>
      <c r="D431" s="1"/>
      <c r="E431" s="1"/>
      <c r="F431" s="930"/>
      <c r="G431" s="728"/>
      <c r="H431" s="219"/>
      <c r="I431" s="3"/>
    </row>
    <row r="432" spans="2:9" ht="54.95" customHeight="1">
      <c r="B432" s="22"/>
      <c r="C432" s="23"/>
      <c r="D432" s="1"/>
      <c r="E432" s="1"/>
      <c r="F432" s="930"/>
      <c r="G432" s="728"/>
      <c r="H432" s="219"/>
      <c r="I432" s="3"/>
    </row>
    <row r="433" spans="2:9" ht="54.95" customHeight="1">
      <c r="B433" s="22"/>
      <c r="C433" s="23"/>
      <c r="D433" s="1"/>
      <c r="E433" s="1"/>
      <c r="F433" s="930"/>
      <c r="G433" s="728"/>
      <c r="H433" s="219"/>
      <c r="I433" s="3"/>
    </row>
    <row r="434" spans="2:9" ht="54.95" customHeight="1">
      <c r="B434" s="22"/>
      <c r="C434" s="23"/>
      <c r="D434" s="1"/>
      <c r="E434" s="1"/>
      <c r="F434" s="930"/>
      <c r="G434" s="728"/>
      <c r="H434" s="219"/>
      <c r="I434" s="3"/>
    </row>
    <row r="435" spans="2:9" ht="54.95" customHeight="1">
      <c r="B435" s="22"/>
      <c r="C435" s="23"/>
      <c r="D435" s="1"/>
      <c r="E435" s="1"/>
      <c r="F435" s="930"/>
      <c r="G435" s="728"/>
      <c r="H435" s="219"/>
      <c r="I435" s="3"/>
    </row>
    <row r="436" spans="2:9" ht="54.95" customHeight="1">
      <c r="B436" s="22"/>
      <c r="C436" s="23"/>
      <c r="D436" s="1"/>
      <c r="E436" s="1"/>
      <c r="F436" s="930"/>
      <c r="G436" s="728"/>
      <c r="H436" s="219"/>
      <c r="I436" s="3"/>
    </row>
    <row r="437" spans="2:9" ht="54.95" customHeight="1">
      <c r="B437" s="22"/>
      <c r="C437" s="23"/>
      <c r="D437" s="1"/>
      <c r="E437" s="1"/>
      <c r="F437" s="930"/>
      <c r="G437" s="728"/>
      <c r="H437" s="219"/>
      <c r="I437" s="3"/>
    </row>
    <row r="438" spans="2:9" ht="54.95" customHeight="1">
      <c r="B438" s="22"/>
      <c r="C438" s="23"/>
      <c r="D438" s="1"/>
      <c r="E438" s="1"/>
      <c r="F438" s="930"/>
      <c r="G438" s="728"/>
      <c r="H438" s="219"/>
      <c r="I438" s="3"/>
    </row>
    <row r="439" spans="2:9" ht="54.95" customHeight="1">
      <c r="B439" s="22"/>
      <c r="C439" s="23"/>
      <c r="D439" s="1"/>
      <c r="E439" s="1"/>
      <c r="F439" s="930"/>
      <c r="G439" s="728"/>
      <c r="H439" s="219"/>
      <c r="I439" s="3"/>
    </row>
    <row r="440" spans="2:9" ht="54.95" customHeight="1">
      <c r="B440" s="22"/>
      <c r="C440" s="23"/>
      <c r="D440" s="1"/>
      <c r="E440" s="1"/>
      <c r="F440" s="930"/>
      <c r="G440" s="728"/>
      <c r="H440" s="219"/>
      <c r="I440" s="3"/>
    </row>
    <row r="441" spans="2:9" ht="54.95" customHeight="1">
      <c r="B441" s="22"/>
      <c r="C441" s="23"/>
      <c r="D441" s="1"/>
      <c r="E441" s="1"/>
      <c r="F441" s="930"/>
      <c r="G441" s="728"/>
      <c r="H441" s="219"/>
      <c r="I441" s="3"/>
    </row>
    <row r="442" spans="2:9" ht="54.95" customHeight="1">
      <c r="B442" s="22"/>
      <c r="C442" s="23"/>
      <c r="D442" s="1"/>
      <c r="E442" s="1"/>
      <c r="F442" s="930"/>
      <c r="G442" s="728"/>
      <c r="H442" s="219"/>
      <c r="I442" s="3"/>
    </row>
    <row r="443" spans="2:9" ht="54.95" customHeight="1">
      <c r="B443" s="22"/>
      <c r="C443" s="23"/>
      <c r="D443" s="1"/>
      <c r="E443" s="1"/>
      <c r="F443" s="930"/>
      <c r="G443" s="728"/>
      <c r="H443" s="219"/>
      <c r="I443" s="3"/>
    </row>
    <row r="444" spans="2:9" ht="54.95" customHeight="1">
      <c r="B444" s="22"/>
      <c r="C444" s="23"/>
      <c r="D444" s="1"/>
      <c r="E444" s="1"/>
      <c r="F444" s="930"/>
      <c r="G444" s="728"/>
      <c r="H444" s="219"/>
      <c r="I444" s="3"/>
    </row>
    <row r="445" spans="2:9" ht="54.95" customHeight="1">
      <c r="B445" s="22"/>
      <c r="C445" s="23"/>
      <c r="D445" s="1"/>
      <c r="E445" s="1"/>
      <c r="F445" s="930"/>
      <c r="G445" s="728"/>
      <c r="H445" s="219"/>
      <c r="I445" s="3"/>
    </row>
    <row r="446" spans="2:9" ht="54.95" customHeight="1">
      <c r="B446" s="22"/>
      <c r="C446" s="23"/>
      <c r="D446" s="1"/>
      <c r="E446" s="1"/>
      <c r="F446" s="930"/>
      <c r="G446" s="728"/>
      <c r="H446" s="219"/>
      <c r="I446" s="3"/>
    </row>
    <row r="447" spans="2:9" ht="54.95" customHeight="1">
      <c r="B447" s="22"/>
      <c r="C447" s="23"/>
      <c r="D447" s="1"/>
      <c r="E447" s="1"/>
      <c r="F447" s="930"/>
      <c r="G447" s="728"/>
      <c r="H447" s="219"/>
      <c r="I447" s="3"/>
    </row>
    <row r="448" spans="2:9" ht="54.95" customHeight="1">
      <c r="B448" s="22"/>
      <c r="C448" s="23"/>
      <c r="D448" s="1"/>
      <c r="E448" s="1"/>
      <c r="F448" s="930"/>
      <c r="G448" s="728"/>
      <c r="H448" s="219"/>
      <c r="I448" s="3"/>
    </row>
    <row r="449" spans="2:9" ht="54.95" customHeight="1">
      <c r="B449" s="22"/>
      <c r="C449" s="23"/>
      <c r="D449" s="1"/>
      <c r="E449" s="1"/>
      <c r="F449" s="930"/>
      <c r="G449" s="728"/>
      <c r="H449" s="219"/>
      <c r="I449" s="3"/>
    </row>
    <row r="450" spans="2:9" ht="54.95" customHeight="1">
      <c r="B450" s="22"/>
      <c r="C450" s="23"/>
      <c r="D450" s="1"/>
      <c r="E450" s="1"/>
      <c r="F450" s="930"/>
      <c r="G450" s="728"/>
      <c r="H450" s="219"/>
      <c r="I450" s="3"/>
    </row>
    <row r="451" spans="2:9" ht="54.95" customHeight="1">
      <c r="B451" s="22"/>
      <c r="C451" s="23"/>
      <c r="D451" s="1"/>
      <c r="E451" s="1"/>
      <c r="F451" s="930"/>
      <c r="G451" s="728"/>
      <c r="H451" s="219"/>
      <c r="I451" s="3"/>
    </row>
    <row r="452" spans="2:9" ht="54.95" customHeight="1">
      <c r="B452" s="22"/>
      <c r="C452" s="23"/>
      <c r="D452" s="1"/>
      <c r="E452" s="1"/>
      <c r="F452" s="930"/>
      <c r="G452" s="728"/>
      <c r="H452" s="219"/>
      <c r="I452" s="3"/>
    </row>
    <row r="453" spans="2:9" ht="54.95" customHeight="1">
      <c r="B453" s="22"/>
      <c r="C453" s="23"/>
      <c r="D453" s="1"/>
      <c r="E453" s="1"/>
      <c r="F453" s="930"/>
      <c r="G453" s="728"/>
      <c r="H453" s="219"/>
      <c r="I453" s="3"/>
    </row>
    <row r="454" spans="2:9" ht="54.95" customHeight="1">
      <c r="B454" s="22"/>
      <c r="C454" s="23"/>
      <c r="D454" s="1"/>
      <c r="E454" s="1"/>
      <c r="F454" s="930"/>
      <c r="G454" s="728"/>
      <c r="H454" s="219"/>
      <c r="I454" s="3"/>
    </row>
    <row r="455" spans="2:9" ht="54.95" customHeight="1">
      <c r="B455" s="22"/>
      <c r="C455" s="23"/>
      <c r="D455" s="1"/>
      <c r="E455" s="1"/>
      <c r="F455" s="930"/>
      <c r="G455" s="728"/>
      <c r="H455" s="219"/>
      <c r="I455" s="3"/>
    </row>
    <row r="456" spans="2:9" ht="54.95" customHeight="1">
      <c r="B456" s="22"/>
      <c r="C456" s="23"/>
      <c r="D456" s="1"/>
      <c r="E456" s="1"/>
      <c r="F456" s="930"/>
      <c r="G456" s="728"/>
      <c r="H456" s="219"/>
      <c r="I456" s="3"/>
    </row>
    <row r="457" spans="2:9" ht="54.95" customHeight="1">
      <c r="B457" s="22"/>
      <c r="C457" s="23"/>
      <c r="D457" s="1"/>
      <c r="E457" s="1"/>
      <c r="F457" s="930"/>
      <c r="G457" s="728"/>
      <c r="H457" s="219"/>
      <c r="I457" s="3"/>
    </row>
    <row r="458" spans="2:9" ht="54.95" customHeight="1">
      <c r="B458" s="22"/>
      <c r="C458" s="23"/>
      <c r="D458" s="1"/>
      <c r="E458" s="1"/>
      <c r="F458" s="930"/>
      <c r="G458" s="728"/>
      <c r="H458" s="219"/>
      <c r="I458" s="3"/>
    </row>
    <row r="459" spans="2:9" ht="54.95" customHeight="1">
      <c r="B459" s="22"/>
      <c r="C459" s="23"/>
      <c r="D459" s="1"/>
      <c r="E459" s="1"/>
      <c r="F459" s="930"/>
      <c r="G459" s="728"/>
      <c r="H459" s="219"/>
      <c r="I459" s="3"/>
    </row>
    <row r="460" spans="2:9" ht="54.95" customHeight="1">
      <c r="B460" s="22"/>
      <c r="C460" s="23"/>
      <c r="D460" s="1"/>
      <c r="E460" s="1"/>
      <c r="F460" s="930"/>
      <c r="G460" s="728"/>
      <c r="H460" s="219"/>
      <c r="I460" s="3"/>
    </row>
    <row r="461" spans="2:9" ht="54.95" customHeight="1">
      <c r="B461" s="22"/>
      <c r="C461" s="23"/>
      <c r="D461" s="1"/>
      <c r="E461" s="1"/>
      <c r="F461" s="930"/>
      <c r="G461" s="728"/>
      <c r="H461" s="219"/>
      <c r="I461" s="3"/>
    </row>
    <row r="462" spans="2:9" ht="54.95" customHeight="1">
      <c r="B462" s="22"/>
      <c r="C462" s="23"/>
      <c r="D462" s="1"/>
      <c r="E462" s="1"/>
      <c r="F462" s="930"/>
      <c r="G462" s="728"/>
      <c r="H462" s="219"/>
      <c r="I462" s="3"/>
    </row>
    <row r="463" spans="2:9" ht="54.95" customHeight="1">
      <c r="B463" s="22"/>
      <c r="C463" s="23"/>
      <c r="D463" s="1"/>
      <c r="E463" s="1"/>
      <c r="F463" s="930"/>
      <c r="G463" s="728"/>
      <c r="H463" s="219"/>
      <c r="I463" s="3"/>
    </row>
    <row r="464" spans="2:9" ht="54.95" customHeight="1">
      <c r="B464" s="22"/>
      <c r="C464" s="23"/>
      <c r="D464" s="1"/>
      <c r="E464" s="1"/>
      <c r="F464" s="930"/>
      <c r="G464" s="728"/>
      <c r="H464" s="219"/>
      <c r="I464" s="3"/>
    </row>
    <row r="465" spans="2:9" ht="54.95" customHeight="1">
      <c r="B465" s="22"/>
      <c r="C465" s="23"/>
      <c r="D465" s="1"/>
      <c r="E465" s="1"/>
      <c r="F465" s="930"/>
      <c r="G465" s="728"/>
      <c r="H465" s="219"/>
      <c r="I465" s="3"/>
    </row>
    <row r="466" spans="2:9" ht="54.95" customHeight="1">
      <c r="B466" s="22"/>
      <c r="C466" s="23"/>
      <c r="D466" s="1"/>
      <c r="E466" s="1"/>
      <c r="F466" s="930"/>
      <c r="G466" s="728"/>
      <c r="H466" s="219"/>
      <c r="I466" s="3"/>
    </row>
    <row r="467" spans="2:9" ht="54.95" customHeight="1">
      <c r="B467" s="22"/>
      <c r="C467" s="23"/>
      <c r="D467" s="1"/>
      <c r="E467" s="1"/>
      <c r="F467" s="930"/>
      <c r="G467" s="728"/>
      <c r="H467" s="219"/>
      <c r="I467" s="3"/>
    </row>
    <row r="468" spans="2:9" ht="54.95" customHeight="1">
      <c r="B468" s="22"/>
      <c r="C468" s="23"/>
      <c r="D468" s="1"/>
      <c r="E468" s="1"/>
      <c r="F468" s="930"/>
      <c r="G468" s="728"/>
      <c r="H468" s="219"/>
      <c r="I468" s="3"/>
    </row>
    <row r="469" spans="2:9" ht="54.95" customHeight="1">
      <c r="B469" s="22"/>
      <c r="C469" s="23"/>
      <c r="D469" s="1"/>
      <c r="E469" s="1"/>
      <c r="F469" s="930"/>
      <c r="G469" s="728"/>
      <c r="H469" s="219"/>
      <c r="I469" s="3"/>
    </row>
    <row r="470" spans="2:9" ht="54.95" customHeight="1">
      <c r="B470" s="22"/>
      <c r="C470" s="23"/>
      <c r="D470" s="1"/>
      <c r="E470" s="1"/>
      <c r="F470" s="930"/>
      <c r="G470" s="728"/>
      <c r="H470" s="219"/>
      <c r="I470" s="3"/>
    </row>
    <row r="471" spans="2:9" ht="54.95" customHeight="1">
      <c r="B471" s="22"/>
      <c r="C471" s="23"/>
      <c r="D471" s="1"/>
      <c r="E471" s="1"/>
      <c r="F471" s="930"/>
      <c r="G471" s="728"/>
      <c r="H471" s="219"/>
      <c r="I471" s="3"/>
    </row>
    <row r="472" spans="2:9" ht="54.95" customHeight="1">
      <c r="B472" s="22"/>
      <c r="C472" s="23"/>
      <c r="D472" s="1"/>
      <c r="E472" s="1"/>
      <c r="F472" s="930"/>
      <c r="G472" s="728"/>
      <c r="H472" s="219"/>
      <c r="I472" s="3"/>
    </row>
    <row r="473" spans="2:9" ht="54.95" customHeight="1">
      <c r="B473" s="22"/>
      <c r="C473" s="23"/>
      <c r="D473" s="1"/>
      <c r="E473" s="1"/>
      <c r="F473" s="930"/>
      <c r="G473" s="728"/>
      <c r="H473" s="219"/>
      <c r="I473" s="3"/>
    </row>
    <row r="474" spans="2:9" ht="54.95" customHeight="1">
      <c r="B474" s="22"/>
      <c r="C474" s="23"/>
      <c r="D474" s="1"/>
      <c r="E474" s="1"/>
      <c r="F474" s="930"/>
      <c r="G474" s="728"/>
      <c r="H474" s="219"/>
      <c r="I474" s="3"/>
    </row>
    <row r="475" spans="2:9" ht="54.95" customHeight="1">
      <c r="B475" s="22"/>
      <c r="C475" s="23"/>
      <c r="D475" s="1"/>
      <c r="E475" s="1"/>
      <c r="F475" s="930"/>
      <c r="G475" s="728"/>
      <c r="H475" s="219"/>
      <c r="I475" s="3"/>
    </row>
    <row r="476" spans="2:9" ht="54.95" customHeight="1">
      <c r="B476" s="22"/>
      <c r="C476" s="23"/>
      <c r="D476" s="1"/>
      <c r="E476" s="1"/>
      <c r="F476" s="930"/>
      <c r="G476" s="728"/>
      <c r="H476" s="219"/>
      <c r="I476" s="3"/>
    </row>
    <row r="477" spans="2:9" ht="54.95" customHeight="1">
      <c r="B477" s="22"/>
      <c r="C477" s="23"/>
      <c r="D477" s="1"/>
      <c r="E477" s="1"/>
      <c r="F477" s="930"/>
      <c r="G477" s="728"/>
      <c r="H477" s="219"/>
      <c r="I477" s="3"/>
    </row>
    <row r="478" spans="2:9" ht="54.95" customHeight="1">
      <c r="B478" s="22"/>
      <c r="C478" s="23"/>
      <c r="D478" s="1"/>
      <c r="E478" s="1"/>
      <c r="F478" s="930"/>
      <c r="G478" s="728"/>
      <c r="H478" s="219"/>
      <c r="I478" s="3"/>
    </row>
    <row r="479" spans="2:9" ht="54.95" customHeight="1">
      <c r="B479" s="22"/>
      <c r="C479" s="23"/>
      <c r="D479" s="1"/>
      <c r="E479" s="1"/>
      <c r="F479" s="930"/>
      <c r="G479" s="728"/>
      <c r="H479" s="219"/>
      <c r="I479" s="3"/>
    </row>
    <row r="480" spans="2:9" ht="54.95" customHeight="1">
      <c r="B480" s="22"/>
      <c r="C480" s="23"/>
      <c r="D480" s="1"/>
      <c r="E480" s="1"/>
      <c r="F480" s="930"/>
      <c r="G480" s="728"/>
      <c r="H480" s="219"/>
      <c r="I480" s="3"/>
    </row>
    <row r="481" spans="2:9" ht="54.95" customHeight="1">
      <c r="B481" s="22"/>
      <c r="C481" s="23"/>
      <c r="D481" s="1"/>
      <c r="E481" s="1"/>
      <c r="F481" s="930"/>
      <c r="G481" s="728"/>
      <c r="H481" s="219"/>
      <c r="I481" s="3"/>
    </row>
    <row r="482" spans="2:9" ht="54.95" customHeight="1">
      <c r="B482" s="22"/>
      <c r="C482" s="23"/>
      <c r="D482" s="1"/>
      <c r="E482" s="1"/>
      <c r="F482" s="930"/>
      <c r="G482" s="728"/>
      <c r="H482" s="219"/>
      <c r="I482" s="3"/>
    </row>
    <row r="483" spans="2:9" ht="54.95" customHeight="1">
      <c r="B483" s="22"/>
      <c r="C483" s="23"/>
      <c r="D483" s="1"/>
      <c r="E483" s="1"/>
      <c r="F483" s="930"/>
      <c r="G483" s="728"/>
      <c r="H483" s="219"/>
      <c r="I483" s="3"/>
    </row>
    <row r="484" spans="2:9" ht="54.95" customHeight="1">
      <c r="B484" s="22"/>
      <c r="C484" s="23"/>
      <c r="D484" s="1"/>
      <c r="E484" s="1"/>
      <c r="F484" s="930"/>
      <c r="G484" s="728"/>
      <c r="H484" s="219"/>
      <c r="I484" s="3"/>
    </row>
    <row r="485" spans="2:9" ht="54.95" customHeight="1">
      <c r="B485" s="22"/>
      <c r="C485" s="23"/>
      <c r="D485" s="1"/>
      <c r="E485" s="1"/>
      <c r="F485" s="930"/>
      <c r="G485" s="728"/>
      <c r="H485" s="219"/>
      <c r="I485" s="3"/>
    </row>
    <row r="486" spans="2:9" ht="54.95" customHeight="1">
      <c r="B486" s="22"/>
      <c r="C486" s="23"/>
      <c r="D486" s="1"/>
      <c r="E486" s="1"/>
      <c r="F486" s="930"/>
      <c r="G486" s="728"/>
      <c r="H486" s="219"/>
      <c r="I486" s="3"/>
    </row>
    <row r="487" spans="2:9" ht="54.95" customHeight="1">
      <c r="B487" s="22"/>
      <c r="C487" s="23"/>
      <c r="D487" s="1"/>
      <c r="E487" s="1"/>
      <c r="F487" s="930"/>
      <c r="G487" s="728"/>
      <c r="H487" s="219"/>
      <c r="I487" s="3"/>
    </row>
    <row r="488" spans="2:9" ht="54.95" customHeight="1">
      <c r="B488" s="22"/>
      <c r="C488" s="23"/>
      <c r="D488" s="1"/>
      <c r="E488" s="1"/>
      <c r="F488" s="930"/>
      <c r="G488" s="728"/>
      <c r="H488" s="219"/>
      <c r="I488" s="3"/>
    </row>
    <row r="489" spans="2:9" ht="54.95" customHeight="1">
      <c r="B489" s="22"/>
      <c r="C489" s="23"/>
      <c r="D489" s="1"/>
      <c r="E489" s="1"/>
      <c r="F489" s="930"/>
      <c r="G489" s="728"/>
      <c r="H489" s="219"/>
      <c r="I489" s="3"/>
    </row>
    <row r="490" spans="2:9" ht="54.95" customHeight="1">
      <c r="B490" s="22"/>
      <c r="C490" s="23"/>
      <c r="D490" s="1"/>
      <c r="E490" s="1"/>
      <c r="F490" s="930"/>
      <c r="G490" s="728"/>
      <c r="H490" s="219"/>
      <c r="I490" s="3"/>
    </row>
    <row r="491" spans="2:9" ht="54.95" customHeight="1">
      <c r="B491" s="22"/>
      <c r="C491" s="23"/>
      <c r="D491" s="1"/>
      <c r="E491" s="1"/>
      <c r="F491" s="930"/>
      <c r="G491" s="728"/>
      <c r="H491" s="219"/>
      <c r="I491" s="3"/>
    </row>
    <row r="492" spans="2:9" ht="54.95" customHeight="1">
      <c r="B492" s="22"/>
      <c r="C492" s="23"/>
      <c r="D492" s="1"/>
      <c r="E492" s="1"/>
      <c r="F492" s="930"/>
      <c r="G492" s="728"/>
      <c r="H492" s="219"/>
      <c r="I492" s="3"/>
    </row>
    <row r="493" spans="2:9" ht="54.95" customHeight="1">
      <c r="B493" s="22"/>
      <c r="C493" s="23"/>
      <c r="D493" s="1"/>
      <c r="E493" s="1"/>
      <c r="F493" s="930"/>
      <c r="G493" s="728"/>
      <c r="H493" s="219"/>
      <c r="I493" s="3"/>
    </row>
    <row r="494" spans="2:9" ht="54.95" customHeight="1">
      <c r="B494" s="22"/>
      <c r="C494" s="23"/>
      <c r="D494" s="1"/>
      <c r="E494" s="1"/>
      <c r="F494" s="930"/>
      <c r="G494" s="728"/>
      <c r="H494" s="219"/>
      <c r="I494" s="3"/>
    </row>
    <row r="495" spans="2:9" ht="54.95" customHeight="1">
      <c r="B495" s="22"/>
      <c r="C495" s="23"/>
      <c r="D495" s="1"/>
      <c r="E495" s="1"/>
      <c r="F495" s="930"/>
      <c r="G495" s="728"/>
      <c r="H495" s="219"/>
      <c r="I495" s="3"/>
    </row>
    <row r="496" spans="2:9" ht="54.95" customHeight="1">
      <c r="B496" s="22"/>
      <c r="C496" s="23"/>
      <c r="D496" s="1"/>
      <c r="E496" s="1"/>
      <c r="F496" s="930"/>
      <c r="G496" s="728"/>
      <c r="H496" s="219"/>
      <c r="I496" s="3"/>
    </row>
    <row r="497" spans="2:9" ht="54.95" customHeight="1">
      <c r="B497" s="22"/>
      <c r="C497" s="23"/>
      <c r="D497" s="1"/>
      <c r="E497" s="1"/>
      <c r="F497" s="930"/>
      <c r="G497" s="728"/>
      <c r="H497" s="219"/>
      <c r="I497" s="3"/>
    </row>
    <row r="498" spans="2:9" ht="54.95" customHeight="1">
      <c r="B498" s="22"/>
      <c r="C498" s="23"/>
      <c r="D498" s="1"/>
      <c r="E498" s="1"/>
      <c r="F498" s="930"/>
      <c r="G498" s="728"/>
      <c r="H498" s="219"/>
      <c r="I498" s="3"/>
    </row>
    <row r="499" spans="2:9" ht="54.95" customHeight="1">
      <c r="B499" s="22"/>
      <c r="C499" s="23"/>
      <c r="D499" s="1"/>
      <c r="E499" s="1"/>
      <c r="F499" s="930"/>
      <c r="G499" s="728"/>
      <c r="H499" s="219"/>
      <c r="I499" s="3"/>
    </row>
    <row r="500" spans="2:9" ht="54.95" customHeight="1">
      <c r="B500" s="22"/>
      <c r="C500" s="23"/>
      <c r="D500" s="1"/>
      <c r="E500" s="1"/>
      <c r="F500" s="930"/>
      <c r="G500" s="728"/>
      <c r="H500" s="219"/>
      <c r="I500" s="3"/>
    </row>
    <row r="501" spans="2:9" ht="54.95" customHeight="1">
      <c r="B501" s="22"/>
      <c r="C501" s="23"/>
      <c r="D501" s="1"/>
      <c r="E501" s="1"/>
      <c r="F501" s="930"/>
      <c r="G501" s="728"/>
      <c r="H501" s="219"/>
      <c r="I501" s="3"/>
    </row>
    <row r="502" spans="2:9" ht="54.95" customHeight="1">
      <c r="B502" s="22"/>
      <c r="C502" s="23"/>
      <c r="D502" s="1"/>
      <c r="E502" s="1"/>
      <c r="F502" s="930"/>
      <c r="G502" s="728"/>
      <c r="H502" s="219"/>
      <c r="I502" s="3"/>
    </row>
    <row r="503" spans="2:9" ht="54.95" customHeight="1">
      <c r="B503" s="22"/>
      <c r="C503" s="23"/>
      <c r="D503" s="1"/>
      <c r="E503" s="1"/>
      <c r="F503" s="930"/>
      <c r="G503" s="728"/>
      <c r="H503" s="219"/>
      <c r="I503" s="3"/>
    </row>
    <row r="504" spans="2:9" ht="54.95" customHeight="1">
      <c r="B504" s="22"/>
      <c r="C504" s="23"/>
      <c r="D504" s="1"/>
      <c r="E504" s="1"/>
      <c r="F504" s="930"/>
      <c r="G504" s="728"/>
      <c r="H504" s="219"/>
      <c r="I504" s="3"/>
    </row>
    <row r="505" spans="2:9" ht="54.95" customHeight="1">
      <c r="B505" s="22"/>
      <c r="C505" s="23"/>
      <c r="D505" s="1"/>
      <c r="E505" s="1"/>
      <c r="F505" s="930"/>
      <c r="G505" s="728"/>
      <c r="H505" s="219"/>
      <c r="I505" s="3"/>
    </row>
    <row r="506" spans="2:9" ht="54.95" customHeight="1">
      <c r="B506" s="22"/>
      <c r="C506" s="23"/>
      <c r="D506" s="1"/>
      <c r="E506" s="1"/>
      <c r="F506" s="930"/>
      <c r="G506" s="728"/>
      <c r="H506" s="219"/>
      <c r="I506" s="3"/>
    </row>
    <row r="507" spans="2:9" ht="54.95" customHeight="1">
      <c r="B507" s="22"/>
      <c r="C507" s="23"/>
      <c r="D507" s="1"/>
      <c r="E507" s="1"/>
      <c r="F507" s="930"/>
      <c r="G507" s="728"/>
      <c r="H507" s="219"/>
      <c r="I507" s="3"/>
    </row>
    <row r="508" spans="2:9" ht="54.95" customHeight="1">
      <c r="B508" s="22"/>
      <c r="C508" s="23"/>
      <c r="D508" s="1"/>
      <c r="E508" s="1"/>
      <c r="F508" s="930"/>
      <c r="G508" s="728"/>
      <c r="H508" s="219"/>
      <c r="I508" s="3"/>
    </row>
    <row r="509" spans="2:9" ht="54.95" customHeight="1">
      <c r="B509" s="22"/>
      <c r="C509" s="23"/>
      <c r="D509" s="1"/>
      <c r="E509" s="1"/>
      <c r="F509" s="930"/>
      <c r="G509" s="728"/>
      <c r="H509" s="219"/>
      <c r="I509" s="3"/>
    </row>
    <row r="510" spans="2:9" ht="54.95" customHeight="1">
      <c r="B510" s="22"/>
      <c r="C510" s="23"/>
      <c r="D510" s="1"/>
      <c r="E510" s="1"/>
      <c r="F510" s="930"/>
      <c r="G510" s="728"/>
      <c r="H510" s="219"/>
      <c r="I510" s="3"/>
    </row>
    <row r="511" spans="2:9" ht="54.95" customHeight="1">
      <c r="B511" s="22"/>
      <c r="C511" s="23"/>
      <c r="D511" s="1"/>
      <c r="E511" s="1"/>
      <c r="F511" s="930"/>
      <c r="G511" s="728"/>
      <c r="H511" s="219"/>
      <c r="I511" s="3"/>
    </row>
    <row r="512" spans="2:9" ht="54.95" customHeight="1">
      <c r="B512" s="22"/>
      <c r="C512" s="23"/>
      <c r="D512" s="1"/>
      <c r="E512" s="1"/>
      <c r="F512" s="930"/>
      <c r="G512" s="728"/>
      <c r="H512" s="219"/>
      <c r="I512" s="3"/>
    </row>
    <row r="513" spans="2:9" ht="54.95" customHeight="1">
      <c r="B513" s="22"/>
      <c r="C513" s="23"/>
      <c r="D513" s="1"/>
      <c r="E513" s="1"/>
      <c r="F513" s="930"/>
      <c r="G513" s="728"/>
      <c r="H513" s="219"/>
      <c r="I513" s="3"/>
    </row>
    <row r="514" spans="2:9" ht="54.95" customHeight="1">
      <c r="B514" s="22"/>
      <c r="C514" s="23"/>
      <c r="D514" s="1"/>
      <c r="E514" s="1"/>
      <c r="F514" s="930"/>
      <c r="G514" s="728"/>
      <c r="H514" s="219"/>
      <c r="I514" s="3"/>
    </row>
    <row r="515" spans="2:9" ht="54.95" customHeight="1">
      <c r="B515" s="22"/>
      <c r="C515" s="23"/>
      <c r="D515" s="1"/>
      <c r="E515" s="1"/>
      <c r="F515" s="930"/>
      <c r="G515" s="728"/>
      <c r="H515" s="219"/>
      <c r="I515" s="3"/>
    </row>
    <row r="516" spans="2:9" ht="54.95" customHeight="1">
      <c r="B516" s="22"/>
      <c r="C516" s="23"/>
      <c r="D516" s="1"/>
      <c r="E516" s="1"/>
      <c r="F516" s="930"/>
      <c r="G516" s="728"/>
      <c r="H516" s="219"/>
      <c r="I516" s="3"/>
    </row>
    <row r="517" spans="2:9" ht="54.95" customHeight="1">
      <c r="B517" s="22"/>
      <c r="C517" s="23"/>
      <c r="D517" s="1"/>
      <c r="E517" s="1"/>
      <c r="F517" s="930"/>
      <c r="G517" s="728"/>
      <c r="H517" s="219"/>
      <c r="I517" s="3"/>
    </row>
    <row r="518" spans="2:9" ht="54.95" customHeight="1">
      <c r="B518" s="22"/>
      <c r="C518" s="23"/>
      <c r="D518" s="1"/>
      <c r="E518" s="1"/>
      <c r="F518" s="930"/>
      <c r="G518" s="728"/>
      <c r="H518" s="219"/>
      <c r="I518" s="3"/>
    </row>
    <row r="519" spans="2:9" ht="54.95" customHeight="1">
      <c r="B519" s="22"/>
      <c r="C519" s="23"/>
      <c r="D519" s="1"/>
      <c r="E519" s="1"/>
      <c r="F519" s="930"/>
      <c r="G519" s="728"/>
      <c r="H519" s="219"/>
      <c r="I519" s="3"/>
    </row>
    <row r="520" spans="2:9" ht="54.95" customHeight="1">
      <c r="B520" s="22"/>
      <c r="C520" s="23"/>
      <c r="D520" s="1"/>
      <c r="E520" s="1"/>
      <c r="F520" s="930"/>
      <c r="G520" s="728"/>
      <c r="H520" s="219"/>
      <c r="I520" s="3"/>
    </row>
    <row r="521" spans="2:9" ht="54.95" customHeight="1">
      <c r="B521" s="22"/>
      <c r="C521" s="23"/>
      <c r="D521" s="1"/>
      <c r="E521" s="1"/>
      <c r="F521" s="930"/>
      <c r="G521" s="728"/>
      <c r="H521" s="219"/>
      <c r="I521" s="3"/>
    </row>
    <row r="522" spans="2:9" ht="54.95" customHeight="1">
      <c r="B522" s="22"/>
      <c r="C522" s="23"/>
      <c r="D522" s="1"/>
      <c r="E522" s="1"/>
      <c r="F522" s="930"/>
      <c r="G522" s="728"/>
      <c r="H522" s="219"/>
      <c r="I522" s="3"/>
    </row>
    <row r="523" spans="2:9" ht="54.95" customHeight="1">
      <c r="B523" s="22"/>
      <c r="C523" s="23"/>
      <c r="D523" s="1"/>
      <c r="E523" s="1"/>
      <c r="F523" s="930"/>
      <c r="G523" s="728"/>
      <c r="H523" s="219"/>
      <c r="I523" s="3"/>
    </row>
    <row r="524" spans="2:9" ht="54.95" customHeight="1">
      <c r="B524" s="22"/>
      <c r="C524" s="23"/>
      <c r="D524" s="1"/>
      <c r="E524" s="1"/>
      <c r="F524" s="930"/>
      <c r="G524" s="728"/>
      <c r="H524" s="219"/>
      <c r="I524" s="3"/>
    </row>
    <row r="525" spans="2:9" ht="54.95" customHeight="1">
      <c r="B525" s="22"/>
      <c r="C525" s="23"/>
      <c r="D525" s="1"/>
      <c r="E525" s="1"/>
      <c r="F525" s="930"/>
      <c r="G525" s="728"/>
      <c r="H525" s="219"/>
      <c r="I525" s="3"/>
    </row>
    <row r="526" spans="2:9" ht="54.95" customHeight="1">
      <c r="B526" s="22"/>
      <c r="C526" s="23"/>
      <c r="D526" s="1"/>
      <c r="E526" s="1"/>
      <c r="F526" s="930"/>
      <c r="G526" s="728"/>
      <c r="H526" s="219"/>
      <c r="I526" s="3"/>
    </row>
    <row r="527" spans="2:9" ht="54.95" customHeight="1">
      <c r="B527" s="22"/>
      <c r="C527" s="23"/>
      <c r="D527" s="1"/>
      <c r="E527" s="1"/>
      <c r="F527" s="930"/>
      <c r="G527" s="728"/>
      <c r="H527" s="219"/>
      <c r="I527" s="3"/>
    </row>
    <row r="528" spans="2:9" ht="54.95" customHeight="1">
      <c r="B528" s="22"/>
      <c r="C528" s="23"/>
      <c r="D528" s="1"/>
      <c r="E528" s="1"/>
      <c r="F528" s="930"/>
      <c r="G528" s="728"/>
      <c r="H528" s="219"/>
      <c r="I528" s="3"/>
    </row>
    <row r="529" spans="2:9" ht="54.95" customHeight="1">
      <c r="B529" s="22"/>
      <c r="C529" s="23"/>
      <c r="D529" s="1"/>
      <c r="E529" s="1"/>
      <c r="F529" s="930"/>
      <c r="G529" s="728"/>
      <c r="H529" s="219"/>
      <c r="I529" s="3"/>
    </row>
    <row r="530" spans="2:9" ht="54.95" customHeight="1">
      <c r="B530" s="22"/>
      <c r="C530" s="23"/>
      <c r="D530" s="1"/>
      <c r="E530" s="1"/>
      <c r="F530" s="930"/>
      <c r="G530" s="728"/>
      <c r="H530" s="219"/>
      <c r="I530" s="3"/>
    </row>
    <row r="531" spans="2:9" ht="54.95" customHeight="1">
      <c r="B531" s="22"/>
      <c r="C531" s="23"/>
      <c r="D531" s="1"/>
      <c r="E531" s="1"/>
      <c r="F531" s="930"/>
      <c r="G531" s="728"/>
      <c r="H531" s="219"/>
      <c r="I531" s="3"/>
    </row>
    <row r="532" spans="2:9" ht="54.95" customHeight="1">
      <c r="B532" s="22"/>
      <c r="C532" s="23"/>
      <c r="D532" s="1"/>
      <c r="E532" s="1"/>
      <c r="F532" s="930"/>
      <c r="G532" s="728"/>
      <c r="H532" s="219"/>
      <c r="I532" s="3"/>
    </row>
    <row r="533" spans="2:9" ht="54.95" customHeight="1">
      <c r="B533" s="22"/>
      <c r="C533" s="23"/>
      <c r="D533" s="1"/>
      <c r="E533" s="1"/>
      <c r="F533" s="930"/>
      <c r="G533" s="728"/>
      <c r="H533" s="219"/>
      <c r="I533" s="3"/>
    </row>
    <row r="534" spans="2:9" ht="54.95" customHeight="1">
      <c r="B534" s="22"/>
      <c r="C534" s="23"/>
      <c r="D534" s="1"/>
      <c r="E534" s="1"/>
      <c r="F534" s="930"/>
      <c r="G534" s="728"/>
      <c r="H534" s="219"/>
      <c r="I534" s="3"/>
    </row>
    <row r="535" spans="2:9" ht="54.95" customHeight="1">
      <c r="B535" s="22"/>
      <c r="C535" s="23"/>
      <c r="D535" s="1"/>
      <c r="E535" s="1"/>
      <c r="F535" s="930"/>
      <c r="G535" s="728"/>
      <c r="H535" s="219"/>
      <c r="I535" s="3"/>
    </row>
    <row r="536" spans="2:9" ht="54.95" customHeight="1">
      <c r="B536" s="22"/>
      <c r="C536" s="23"/>
      <c r="D536" s="1"/>
      <c r="E536" s="1"/>
      <c r="F536" s="930"/>
      <c r="G536" s="728"/>
      <c r="H536" s="219"/>
      <c r="I536" s="3"/>
    </row>
    <row r="537" spans="2:9" ht="54.95" customHeight="1">
      <c r="B537" s="22"/>
      <c r="C537" s="23"/>
      <c r="D537" s="1"/>
      <c r="E537" s="1"/>
      <c r="F537" s="930"/>
      <c r="G537" s="728"/>
      <c r="H537" s="219"/>
      <c r="I537" s="3"/>
    </row>
    <row r="538" spans="2:9" ht="54.95" customHeight="1">
      <c r="B538" s="22"/>
      <c r="C538" s="23"/>
      <c r="D538" s="1"/>
      <c r="E538" s="1"/>
      <c r="F538" s="930"/>
      <c r="G538" s="728"/>
      <c r="H538" s="219"/>
      <c r="I538" s="3"/>
    </row>
    <row r="539" spans="2:9" ht="54.95" customHeight="1">
      <c r="B539" s="22"/>
      <c r="C539" s="23"/>
      <c r="D539" s="1"/>
      <c r="E539" s="1"/>
      <c r="F539" s="930"/>
      <c r="G539" s="728"/>
      <c r="H539" s="219"/>
      <c r="I539" s="3"/>
    </row>
    <row r="540" spans="2:9" ht="54.95" customHeight="1">
      <c r="B540" s="22"/>
      <c r="C540" s="23"/>
      <c r="D540" s="1"/>
      <c r="E540" s="1"/>
      <c r="F540" s="930"/>
      <c r="G540" s="728"/>
      <c r="H540" s="219"/>
      <c r="I540" s="3"/>
    </row>
    <row r="541" spans="2:9" ht="54.95" customHeight="1">
      <c r="B541" s="22"/>
      <c r="C541" s="23"/>
      <c r="D541" s="1"/>
      <c r="E541" s="1"/>
      <c r="F541" s="930"/>
      <c r="G541" s="728"/>
      <c r="H541" s="219"/>
      <c r="I541" s="3"/>
    </row>
    <row r="542" spans="2:9" ht="54.95" customHeight="1">
      <c r="B542" s="22"/>
      <c r="C542" s="23"/>
      <c r="D542" s="1"/>
      <c r="E542" s="1"/>
      <c r="F542" s="930"/>
      <c r="G542" s="728"/>
      <c r="H542" s="219"/>
      <c r="I542" s="3"/>
    </row>
    <row r="543" spans="2:9" ht="54.95" customHeight="1">
      <c r="B543" s="22"/>
      <c r="C543" s="23"/>
      <c r="D543" s="1"/>
      <c r="E543" s="1"/>
      <c r="F543" s="930"/>
      <c r="G543" s="728"/>
      <c r="H543" s="219"/>
      <c r="I543" s="3"/>
    </row>
    <row r="544" spans="2:9" ht="54.95" customHeight="1">
      <c r="B544" s="22"/>
      <c r="C544" s="23"/>
      <c r="D544" s="1"/>
      <c r="E544" s="1"/>
      <c r="F544" s="930"/>
      <c r="G544" s="728"/>
      <c r="H544" s="219"/>
      <c r="I544" s="3"/>
    </row>
    <row r="545" spans="2:9" ht="54.95" customHeight="1">
      <c r="B545" s="22"/>
      <c r="C545" s="23"/>
      <c r="D545" s="1"/>
      <c r="E545" s="1"/>
      <c r="F545" s="930"/>
      <c r="G545" s="728"/>
      <c r="H545" s="219"/>
      <c r="I545" s="3"/>
    </row>
    <row r="546" spans="2:9" ht="54.95" customHeight="1">
      <c r="B546" s="22"/>
      <c r="C546" s="23"/>
      <c r="D546" s="1"/>
      <c r="E546" s="1"/>
      <c r="F546" s="930"/>
      <c r="G546" s="728"/>
      <c r="H546" s="219"/>
      <c r="I546" s="3"/>
    </row>
    <row r="547" spans="2:9" ht="54.95" customHeight="1">
      <c r="B547" s="22"/>
      <c r="C547" s="23"/>
      <c r="D547" s="1"/>
      <c r="E547" s="1"/>
      <c r="F547" s="930"/>
      <c r="G547" s="728"/>
      <c r="H547" s="219"/>
      <c r="I547" s="3"/>
    </row>
    <row r="548" spans="2:9" ht="54.95" customHeight="1">
      <c r="B548" s="22"/>
      <c r="C548" s="23"/>
      <c r="D548" s="1"/>
      <c r="E548" s="1"/>
      <c r="F548" s="930"/>
      <c r="G548" s="728"/>
      <c r="H548" s="219"/>
      <c r="I548" s="3"/>
    </row>
    <row r="549" spans="2:9" ht="54.95" customHeight="1">
      <c r="B549" s="22"/>
      <c r="C549" s="23"/>
      <c r="D549" s="1"/>
      <c r="E549" s="1"/>
      <c r="F549" s="930"/>
      <c r="G549" s="728"/>
      <c r="H549" s="219"/>
      <c r="I549" s="3"/>
    </row>
    <row r="550" spans="2:9" ht="54.95" customHeight="1">
      <c r="B550" s="22"/>
      <c r="C550" s="23"/>
      <c r="D550" s="1"/>
      <c r="E550" s="1"/>
      <c r="F550" s="930"/>
      <c r="G550" s="728"/>
      <c r="H550" s="219"/>
      <c r="I550" s="3"/>
    </row>
    <row r="551" spans="2:9" ht="54.95" customHeight="1">
      <c r="B551" s="22"/>
      <c r="C551" s="23"/>
      <c r="D551" s="1"/>
      <c r="E551" s="1"/>
      <c r="F551" s="930"/>
      <c r="G551" s="728"/>
      <c r="H551" s="219"/>
      <c r="I551" s="3"/>
    </row>
    <row r="552" spans="2:9" ht="54.95" customHeight="1">
      <c r="B552" s="22"/>
      <c r="C552" s="23"/>
      <c r="D552" s="1"/>
      <c r="E552" s="1"/>
      <c r="F552" s="930"/>
      <c r="G552" s="728"/>
      <c r="H552" s="219"/>
      <c r="I552" s="3"/>
    </row>
    <row r="553" spans="2:9" ht="54.95" customHeight="1">
      <c r="B553" s="22"/>
      <c r="C553" s="23"/>
      <c r="D553" s="1"/>
      <c r="E553" s="1"/>
      <c r="F553" s="930"/>
      <c r="G553" s="728"/>
      <c r="H553" s="219"/>
      <c r="I553" s="3"/>
    </row>
    <row r="554" spans="2:9" ht="54.95" customHeight="1">
      <c r="B554" s="22"/>
      <c r="C554" s="23"/>
      <c r="D554" s="1"/>
      <c r="E554" s="1"/>
      <c r="F554" s="930"/>
      <c r="G554" s="728"/>
      <c r="H554" s="219"/>
      <c r="I554" s="3"/>
    </row>
    <row r="555" spans="2:9" ht="54.95" customHeight="1">
      <c r="B555" s="22"/>
      <c r="C555" s="23"/>
      <c r="D555" s="1"/>
      <c r="E555" s="1"/>
      <c r="F555" s="930"/>
      <c r="G555" s="728"/>
      <c r="H555" s="219"/>
      <c r="I555" s="3"/>
    </row>
    <row r="556" spans="2:9" ht="54.95" customHeight="1">
      <c r="B556" s="22"/>
      <c r="C556" s="23"/>
      <c r="D556" s="1"/>
      <c r="E556" s="1"/>
      <c r="F556" s="930"/>
      <c r="G556" s="728"/>
      <c r="H556" s="219"/>
      <c r="I556" s="3"/>
    </row>
    <row r="557" spans="2:9" ht="54.95" customHeight="1">
      <c r="B557" s="22"/>
      <c r="C557" s="23"/>
      <c r="D557" s="1"/>
      <c r="E557" s="1"/>
      <c r="F557" s="930"/>
      <c r="G557" s="728"/>
      <c r="H557" s="219"/>
      <c r="I557" s="3"/>
    </row>
    <row r="558" spans="2:9" ht="54.95" customHeight="1">
      <c r="B558" s="22"/>
      <c r="C558" s="23"/>
      <c r="D558" s="1"/>
      <c r="E558" s="1"/>
      <c r="F558" s="930"/>
      <c r="G558" s="728"/>
      <c r="H558" s="219"/>
      <c r="I558" s="3"/>
    </row>
    <row r="559" spans="2:9" ht="54.95" customHeight="1">
      <c r="B559" s="22"/>
      <c r="C559" s="23"/>
      <c r="D559" s="1"/>
      <c r="E559" s="1"/>
      <c r="F559" s="930"/>
      <c r="G559" s="728"/>
      <c r="H559" s="219"/>
      <c r="I559" s="3"/>
    </row>
    <row r="560" spans="2:9" ht="54.95" customHeight="1">
      <c r="B560" s="22"/>
      <c r="C560" s="23"/>
      <c r="D560" s="1"/>
      <c r="E560" s="1"/>
      <c r="F560" s="930"/>
      <c r="G560" s="728"/>
      <c r="H560" s="219"/>
      <c r="I560" s="3"/>
    </row>
    <row r="561" spans="2:9" ht="54.95" customHeight="1">
      <c r="B561" s="22"/>
      <c r="C561" s="23"/>
      <c r="D561" s="1"/>
      <c r="E561" s="1"/>
      <c r="F561" s="930"/>
      <c r="G561" s="728"/>
      <c r="H561" s="219"/>
      <c r="I561" s="3"/>
    </row>
    <row r="562" spans="2:9" ht="54.95" customHeight="1">
      <c r="B562" s="22"/>
      <c r="C562" s="23"/>
      <c r="D562" s="1"/>
      <c r="E562" s="1"/>
      <c r="F562" s="930"/>
      <c r="G562" s="728"/>
      <c r="H562" s="219"/>
      <c r="I562" s="3"/>
    </row>
    <row r="563" spans="2:9" ht="54.95" customHeight="1">
      <c r="B563" s="22"/>
      <c r="C563" s="23"/>
      <c r="D563" s="1"/>
      <c r="E563" s="1"/>
      <c r="F563" s="930"/>
      <c r="G563" s="728"/>
      <c r="H563" s="219"/>
      <c r="I563" s="3"/>
    </row>
    <row r="564" spans="2:9" ht="54.95" customHeight="1">
      <c r="B564" s="22"/>
      <c r="C564" s="23"/>
      <c r="D564" s="1"/>
      <c r="E564" s="1"/>
      <c r="F564" s="930"/>
      <c r="G564" s="728"/>
      <c r="H564" s="219"/>
      <c r="I564" s="3"/>
    </row>
    <row r="565" spans="2:9" ht="54.95" customHeight="1">
      <c r="B565" s="22"/>
      <c r="C565" s="23"/>
      <c r="D565" s="1"/>
      <c r="E565" s="1"/>
      <c r="F565" s="930"/>
      <c r="G565" s="728"/>
      <c r="H565" s="219"/>
      <c r="I565" s="3"/>
    </row>
    <row r="566" spans="2:9" ht="54.95" customHeight="1">
      <c r="B566" s="22"/>
      <c r="C566" s="23"/>
      <c r="D566" s="1"/>
      <c r="E566" s="1"/>
      <c r="F566" s="930"/>
      <c r="G566" s="728"/>
      <c r="H566" s="219"/>
      <c r="I566" s="3"/>
    </row>
    <row r="567" spans="2:9" ht="54.95" customHeight="1">
      <c r="B567" s="22"/>
      <c r="C567" s="23"/>
      <c r="D567" s="1"/>
      <c r="E567" s="1"/>
      <c r="F567" s="930"/>
      <c r="G567" s="728"/>
      <c r="H567" s="219"/>
      <c r="I567" s="3"/>
    </row>
    <row r="568" spans="2:9" ht="54.95" customHeight="1">
      <c r="B568" s="22"/>
      <c r="C568" s="23"/>
      <c r="D568" s="1"/>
      <c r="E568" s="1"/>
      <c r="F568" s="930"/>
      <c r="G568" s="728"/>
      <c r="H568" s="219"/>
      <c r="I568" s="3"/>
    </row>
    <row r="569" spans="2:9" ht="54.95" customHeight="1">
      <c r="B569" s="22"/>
      <c r="C569" s="23"/>
      <c r="D569" s="1"/>
      <c r="E569" s="1"/>
      <c r="F569" s="930"/>
      <c r="G569" s="728"/>
      <c r="H569" s="219"/>
      <c r="I569" s="3"/>
    </row>
    <row r="570" spans="2:9" ht="54.95" customHeight="1">
      <c r="B570" s="22"/>
      <c r="C570" s="23"/>
      <c r="D570" s="1"/>
      <c r="E570" s="1"/>
      <c r="F570" s="930"/>
      <c r="G570" s="728"/>
      <c r="H570" s="219"/>
      <c r="I570" s="3"/>
    </row>
    <row r="571" spans="2:9" ht="54.95" customHeight="1">
      <c r="B571" s="22"/>
      <c r="C571" s="23"/>
      <c r="D571" s="1"/>
      <c r="E571" s="1"/>
      <c r="F571" s="930"/>
      <c r="G571" s="728"/>
      <c r="H571" s="219"/>
      <c r="I571" s="3"/>
    </row>
    <row r="572" spans="2:9" ht="54.95" customHeight="1">
      <c r="B572" s="22"/>
      <c r="C572" s="23"/>
      <c r="D572" s="1"/>
      <c r="E572" s="1"/>
      <c r="F572" s="930"/>
      <c r="G572" s="728"/>
      <c r="H572" s="219"/>
      <c r="I572" s="3"/>
    </row>
    <row r="573" spans="2:9" ht="54.95" customHeight="1">
      <c r="B573" s="22"/>
      <c r="C573" s="23"/>
      <c r="D573" s="1"/>
      <c r="E573" s="1"/>
      <c r="F573" s="930"/>
      <c r="G573" s="728"/>
      <c r="H573" s="219"/>
      <c r="I573" s="3"/>
    </row>
    <row r="574" spans="2:9" ht="54.95" customHeight="1">
      <c r="B574" s="22"/>
      <c r="C574" s="23"/>
      <c r="D574" s="1"/>
      <c r="E574" s="1"/>
      <c r="F574" s="930"/>
      <c r="G574" s="728"/>
      <c r="H574" s="219"/>
      <c r="I574" s="3"/>
    </row>
    <row r="575" spans="2:9" ht="54.95" customHeight="1">
      <c r="B575" s="22"/>
      <c r="C575" s="23"/>
      <c r="D575" s="1"/>
      <c r="E575" s="1"/>
      <c r="F575" s="930"/>
      <c r="G575" s="728"/>
      <c r="H575" s="219"/>
      <c r="I575" s="3"/>
    </row>
    <row r="576" spans="2:9" ht="54.95" customHeight="1">
      <c r="B576" s="22"/>
      <c r="C576" s="23"/>
      <c r="D576" s="1"/>
      <c r="E576" s="1"/>
      <c r="F576" s="930"/>
      <c r="G576" s="728"/>
      <c r="H576" s="219"/>
      <c r="I576" s="3"/>
    </row>
    <row r="577" spans="2:9" ht="54.95" customHeight="1">
      <c r="B577" s="22"/>
      <c r="C577" s="23"/>
      <c r="D577" s="1"/>
      <c r="E577" s="1"/>
      <c r="F577" s="930"/>
      <c r="G577" s="728"/>
      <c r="H577" s="219"/>
      <c r="I577" s="3"/>
    </row>
    <row r="578" spans="2:9" ht="54.95" customHeight="1">
      <c r="B578" s="22"/>
      <c r="C578" s="23"/>
      <c r="D578" s="1"/>
      <c r="E578" s="1"/>
      <c r="F578" s="930"/>
      <c r="G578" s="728"/>
      <c r="H578" s="219"/>
      <c r="I578" s="3"/>
    </row>
    <row r="579" spans="2:9" ht="54.95" customHeight="1">
      <c r="B579" s="22"/>
      <c r="C579" s="23"/>
      <c r="D579" s="1"/>
      <c r="E579" s="1"/>
      <c r="F579" s="930"/>
      <c r="G579" s="728"/>
      <c r="H579" s="219"/>
      <c r="I579" s="3"/>
    </row>
    <row r="580" spans="2:9" ht="54.95" customHeight="1">
      <c r="B580" s="22"/>
      <c r="C580" s="23"/>
      <c r="D580" s="1"/>
      <c r="E580" s="1"/>
      <c r="F580" s="930"/>
      <c r="G580" s="728"/>
      <c r="H580" s="219"/>
      <c r="I580" s="3"/>
    </row>
    <row r="581" spans="2:9" ht="54.95" customHeight="1">
      <c r="B581" s="22"/>
      <c r="C581" s="23"/>
      <c r="D581" s="1"/>
      <c r="E581" s="1"/>
      <c r="F581" s="930"/>
      <c r="G581" s="728"/>
      <c r="H581" s="219"/>
      <c r="I581" s="3"/>
    </row>
    <row r="582" spans="2:9" ht="54.95" customHeight="1">
      <c r="B582" s="22"/>
      <c r="C582" s="23"/>
      <c r="D582" s="1"/>
      <c r="E582" s="1"/>
      <c r="F582" s="930"/>
      <c r="G582" s="728"/>
      <c r="H582" s="219"/>
      <c r="I582" s="3"/>
    </row>
    <row r="583" spans="2:9" ht="54.95" customHeight="1">
      <c r="B583" s="22"/>
      <c r="C583" s="23"/>
      <c r="D583" s="1"/>
      <c r="E583" s="1"/>
      <c r="F583" s="930"/>
      <c r="G583" s="728"/>
      <c r="H583" s="219"/>
      <c r="I583" s="3"/>
    </row>
    <row r="584" spans="2:9" ht="54.95" customHeight="1">
      <c r="B584" s="22"/>
      <c r="C584" s="23"/>
      <c r="D584" s="1"/>
      <c r="E584" s="1"/>
      <c r="F584" s="930"/>
      <c r="G584" s="728"/>
      <c r="H584" s="219"/>
      <c r="I584" s="3"/>
    </row>
    <row r="585" spans="2:9" ht="54.95" customHeight="1">
      <c r="B585" s="22"/>
      <c r="C585" s="23"/>
      <c r="D585" s="1"/>
      <c r="E585" s="1"/>
      <c r="F585" s="930"/>
      <c r="G585" s="728"/>
      <c r="H585" s="219"/>
      <c r="I585" s="3"/>
    </row>
    <row r="586" spans="2:9" ht="54.95" customHeight="1">
      <c r="B586" s="22"/>
      <c r="C586" s="23"/>
      <c r="D586" s="1"/>
      <c r="E586" s="1"/>
      <c r="F586" s="930"/>
      <c r="G586" s="728"/>
      <c r="H586" s="219"/>
      <c r="I586" s="3"/>
    </row>
    <row r="587" spans="2:9" ht="54.95" customHeight="1">
      <c r="B587" s="22"/>
      <c r="C587" s="23"/>
      <c r="D587" s="1"/>
      <c r="E587" s="1"/>
      <c r="F587" s="930"/>
      <c r="G587" s="728"/>
      <c r="H587" s="219"/>
      <c r="I587" s="3"/>
    </row>
    <row r="588" spans="2:9" ht="54.95" customHeight="1">
      <c r="B588" s="22"/>
      <c r="C588" s="23"/>
      <c r="D588" s="1"/>
      <c r="E588" s="1"/>
      <c r="F588" s="930"/>
      <c r="G588" s="728"/>
      <c r="H588" s="219"/>
      <c r="I588" s="3"/>
    </row>
    <row r="589" spans="2:9" ht="54.95" customHeight="1">
      <c r="B589" s="22"/>
      <c r="C589" s="23"/>
      <c r="D589" s="1"/>
      <c r="E589" s="1"/>
      <c r="F589" s="930"/>
      <c r="G589" s="728"/>
      <c r="H589" s="219"/>
      <c r="I589" s="3"/>
    </row>
    <row r="590" spans="2:9" ht="54.95" customHeight="1">
      <c r="B590" s="22"/>
      <c r="C590" s="23"/>
      <c r="D590" s="1"/>
      <c r="E590" s="1"/>
      <c r="F590" s="930"/>
      <c r="G590" s="728"/>
      <c r="H590" s="219"/>
      <c r="I590" s="3"/>
    </row>
    <row r="591" spans="2:9" ht="54.95" customHeight="1">
      <c r="B591" s="22"/>
      <c r="C591" s="23"/>
      <c r="D591" s="1"/>
      <c r="E591" s="1"/>
      <c r="F591" s="930"/>
      <c r="G591" s="728"/>
      <c r="H591" s="219"/>
      <c r="I591" s="3"/>
    </row>
    <row r="592" spans="2:9" ht="54.95" customHeight="1">
      <c r="B592" s="22"/>
      <c r="C592" s="23"/>
      <c r="D592" s="1"/>
      <c r="E592" s="1"/>
      <c r="F592" s="930"/>
      <c r="G592" s="728"/>
      <c r="H592" s="219"/>
      <c r="I592" s="3"/>
    </row>
    <row r="593" spans="2:9" ht="54.95" customHeight="1">
      <c r="B593" s="22"/>
      <c r="C593" s="23"/>
      <c r="D593" s="1"/>
      <c r="E593" s="1"/>
      <c r="F593" s="930"/>
      <c r="G593" s="728"/>
      <c r="H593" s="219"/>
      <c r="I593" s="3"/>
    </row>
    <row r="594" spans="2:9" ht="54.95" customHeight="1">
      <c r="B594" s="22"/>
      <c r="C594" s="23"/>
      <c r="D594" s="1"/>
      <c r="E594" s="1"/>
      <c r="F594" s="930"/>
      <c r="G594" s="728"/>
      <c r="H594" s="219"/>
      <c r="I594" s="3"/>
    </row>
    <row r="595" spans="2:9" ht="54.95" customHeight="1">
      <c r="B595" s="22"/>
      <c r="C595" s="23"/>
      <c r="D595" s="1"/>
      <c r="E595" s="1"/>
      <c r="F595" s="930"/>
      <c r="G595" s="728"/>
      <c r="H595" s="219"/>
      <c r="I595" s="3"/>
    </row>
    <row r="596" spans="2:9" ht="54.95" customHeight="1">
      <c r="B596" s="22"/>
      <c r="C596" s="23"/>
      <c r="D596" s="1"/>
      <c r="E596" s="1"/>
      <c r="F596" s="930"/>
      <c r="G596" s="728"/>
      <c r="H596" s="219"/>
      <c r="I596" s="3"/>
    </row>
    <row r="597" spans="2:9" ht="54.95" customHeight="1">
      <c r="B597" s="22"/>
      <c r="C597" s="23"/>
      <c r="D597" s="1"/>
      <c r="E597" s="1"/>
      <c r="F597" s="930"/>
      <c r="G597" s="728"/>
      <c r="H597" s="219"/>
      <c r="I597" s="3"/>
    </row>
    <row r="598" spans="2:9" ht="54.95" customHeight="1">
      <c r="B598" s="22"/>
      <c r="C598" s="23"/>
      <c r="D598" s="1"/>
      <c r="E598" s="1"/>
      <c r="F598" s="930"/>
      <c r="G598" s="728"/>
      <c r="H598" s="219"/>
      <c r="I598" s="3"/>
    </row>
    <row r="599" spans="2:9" ht="54.95" customHeight="1">
      <c r="B599" s="22"/>
      <c r="C599" s="23"/>
      <c r="D599" s="1"/>
      <c r="E599" s="1"/>
      <c r="F599" s="930"/>
      <c r="G599" s="728"/>
      <c r="H599" s="219"/>
      <c r="I599" s="3"/>
    </row>
    <row r="600" spans="2:9" ht="54.95" customHeight="1">
      <c r="B600" s="22"/>
      <c r="C600" s="23"/>
      <c r="D600" s="1"/>
      <c r="E600" s="1"/>
      <c r="F600" s="930"/>
      <c r="G600" s="728"/>
      <c r="H600" s="219"/>
      <c r="I600" s="3"/>
    </row>
    <row r="601" spans="2:9" ht="54.95" customHeight="1">
      <c r="B601" s="22"/>
      <c r="C601" s="23"/>
      <c r="D601" s="1"/>
      <c r="E601" s="1"/>
      <c r="F601" s="930"/>
      <c r="G601" s="728"/>
      <c r="H601" s="219"/>
      <c r="I601" s="3"/>
    </row>
    <row r="602" spans="2:9" ht="54.95" customHeight="1">
      <c r="B602" s="22"/>
      <c r="C602" s="23"/>
      <c r="D602" s="1"/>
      <c r="E602" s="1"/>
      <c r="F602" s="930"/>
      <c r="G602" s="728"/>
      <c r="H602" s="219"/>
      <c r="I602" s="3"/>
    </row>
    <row r="603" spans="2:9" ht="54.95" customHeight="1">
      <c r="B603" s="22"/>
      <c r="C603" s="23"/>
      <c r="D603" s="1"/>
      <c r="E603" s="1"/>
      <c r="F603" s="930"/>
      <c r="G603" s="728"/>
      <c r="H603" s="219"/>
      <c r="I603" s="3"/>
    </row>
    <row r="604" spans="2:9" ht="54.95" customHeight="1">
      <c r="B604" s="22"/>
      <c r="C604" s="23"/>
      <c r="D604" s="1"/>
      <c r="E604" s="1"/>
      <c r="F604" s="930"/>
      <c r="G604" s="728"/>
      <c r="H604" s="219"/>
      <c r="I604" s="3"/>
    </row>
    <row r="605" spans="2:9" ht="54.95" customHeight="1">
      <c r="B605" s="22"/>
      <c r="C605" s="23"/>
      <c r="D605" s="1"/>
      <c r="E605" s="1"/>
      <c r="F605" s="930"/>
      <c r="G605" s="728"/>
      <c r="H605" s="219"/>
      <c r="I605" s="3"/>
    </row>
    <row r="606" spans="2:9" ht="54.95" customHeight="1">
      <c r="B606" s="22"/>
      <c r="C606" s="23"/>
      <c r="D606" s="1"/>
      <c r="E606" s="1"/>
      <c r="F606" s="930"/>
      <c r="G606" s="728"/>
      <c r="H606" s="219"/>
      <c r="I606" s="3"/>
    </row>
    <row r="607" spans="2:9" ht="54.95" customHeight="1">
      <c r="B607" s="22"/>
      <c r="C607" s="23"/>
      <c r="D607" s="1"/>
      <c r="E607" s="1"/>
      <c r="F607" s="930"/>
      <c r="G607" s="728"/>
      <c r="H607" s="219"/>
      <c r="I607" s="3"/>
    </row>
    <row r="608" spans="2:9" ht="54.95" customHeight="1">
      <c r="B608" s="22"/>
      <c r="C608" s="23"/>
      <c r="D608" s="1"/>
      <c r="E608" s="1"/>
      <c r="F608" s="930"/>
      <c r="G608" s="728"/>
      <c r="H608" s="219"/>
      <c r="I608" s="3"/>
    </row>
    <row r="609" spans="2:9" ht="54.95" customHeight="1">
      <c r="B609" s="22"/>
      <c r="C609" s="23"/>
      <c r="D609" s="1"/>
      <c r="E609" s="1"/>
      <c r="F609" s="930"/>
      <c r="G609" s="728"/>
      <c r="H609" s="219"/>
      <c r="I609" s="3"/>
    </row>
    <row r="610" spans="2:9" ht="54.95" customHeight="1">
      <c r="B610" s="22"/>
      <c r="C610" s="23"/>
      <c r="D610" s="1"/>
      <c r="E610" s="1"/>
      <c r="F610" s="930"/>
      <c r="G610" s="728"/>
      <c r="H610" s="219"/>
      <c r="I610" s="3"/>
    </row>
    <row r="611" spans="2:9" ht="54.95" customHeight="1">
      <c r="B611" s="22"/>
      <c r="C611" s="23"/>
      <c r="D611" s="1"/>
      <c r="E611" s="1"/>
      <c r="F611" s="930"/>
      <c r="G611" s="728"/>
      <c r="H611" s="219"/>
      <c r="I611" s="3"/>
    </row>
    <row r="612" spans="2:9" ht="54.95" customHeight="1">
      <c r="B612" s="22"/>
      <c r="C612" s="23"/>
      <c r="D612" s="1"/>
      <c r="E612" s="1"/>
      <c r="F612" s="930"/>
      <c r="G612" s="728"/>
      <c r="H612" s="219"/>
      <c r="I612" s="3"/>
    </row>
    <row r="613" spans="2:9" ht="54.95" customHeight="1">
      <c r="B613" s="22"/>
      <c r="C613" s="23"/>
      <c r="D613" s="1"/>
      <c r="E613" s="1"/>
      <c r="F613" s="930"/>
      <c r="G613" s="728"/>
      <c r="H613" s="219"/>
      <c r="I613" s="3"/>
    </row>
    <row r="614" spans="2:9" ht="54.95" customHeight="1">
      <c r="B614" s="22"/>
      <c r="C614" s="23"/>
      <c r="D614" s="1"/>
      <c r="E614" s="1"/>
      <c r="F614" s="930"/>
      <c r="G614" s="728"/>
      <c r="H614" s="219"/>
      <c r="I614" s="3"/>
    </row>
    <row r="615" spans="2:9" ht="54.95" customHeight="1">
      <c r="B615" s="22"/>
      <c r="C615" s="23"/>
      <c r="D615" s="1"/>
      <c r="E615" s="1"/>
      <c r="F615" s="930"/>
      <c r="G615" s="728"/>
      <c r="H615" s="219"/>
      <c r="I615" s="3"/>
    </row>
    <row r="616" spans="2:9" ht="54.95" customHeight="1">
      <c r="B616" s="22"/>
      <c r="C616" s="23"/>
      <c r="D616" s="1"/>
      <c r="E616" s="1"/>
      <c r="F616" s="930"/>
      <c r="G616" s="728"/>
      <c r="H616" s="219"/>
      <c r="I616" s="3"/>
    </row>
    <row r="617" spans="2:9" ht="54.95" customHeight="1">
      <c r="B617" s="22"/>
      <c r="C617" s="23"/>
      <c r="D617" s="1"/>
      <c r="E617" s="1"/>
      <c r="F617" s="930"/>
      <c r="G617" s="728"/>
      <c r="H617" s="219"/>
      <c r="I617" s="3"/>
    </row>
    <row r="618" spans="2:9" ht="54.95" customHeight="1">
      <c r="B618" s="22"/>
      <c r="C618" s="23"/>
      <c r="D618" s="1"/>
      <c r="E618" s="1"/>
      <c r="F618" s="930"/>
      <c r="G618" s="728"/>
      <c r="H618" s="219"/>
      <c r="I618" s="3"/>
    </row>
    <row r="619" spans="2:9" ht="54.95" customHeight="1">
      <c r="B619" s="22"/>
      <c r="C619" s="23"/>
      <c r="D619" s="1"/>
      <c r="E619" s="1"/>
      <c r="F619" s="930"/>
      <c r="G619" s="728"/>
      <c r="H619" s="219"/>
      <c r="I619" s="3"/>
    </row>
    <row r="620" spans="2:9" ht="54.95" customHeight="1">
      <c r="B620" s="22"/>
      <c r="C620" s="23"/>
      <c r="D620" s="1"/>
      <c r="E620" s="1"/>
      <c r="F620" s="930"/>
      <c r="G620" s="728"/>
      <c r="H620" s="219"/>
      <c r="I620" s="3"/>
    </row>
    <row r="621" spans="2:9" ht="54.95" customHeight="1">
      <c r="B621" s="22"/>
      <c r="C621" s="23"/>
      <c r="D621" s="1"/>
      <c r="E621" s="1"/>
      <c r="F621" s="930"/>
      <c r="G621" s="728"/>
      <c r="H621" s="219"/>
      <c r="I621" s="3"/>
    </row>
    <row r="622" spans="2:9" ht="54.95" customHeight="1">
      <c r="B622" s="22"/>
      <c r="C622" s="23"/>
      <c r="D622" s="1"/>
      <c r="E622" s="1"/>
      <c r="F622" s="930"/>
      <c r="G622" s="728"/>
      <c r="H622" s="219"/>
      <c r="I622" s="3"/>
    </row>
    <row r="623" spans="2:9" ht="54.95" customHeight="1">
      <c r="B623" s="22"/>
      <c r="C623" s="23"/>
      <c r="D623" s="1"/>
      <c r="E623" s="1"/>
      <c r="F623" s="930"/>
      <c r="G623" s="728"/>
      <c r="H623" s="219"/>
      <c r="I623" s="3"/>
    </row>
    <row r="624" spans="2:9" ht="54.95" customHeight="1">
      <c r="B624" s="22"/>
      <c r="C624" s="23"/>
      <c r="D624" s="1"/>
      <c r="E624" s="1"/>
      <c r="F624" s="930"/>
      <c r="G624" s="728"/>
      <c r="H624" s="219"/>
      <c r="I624" s="3"/>
    </row>
    <row r="625" spans="2:9" ht="54.95" customHeight="1">
      <c r="B625" s="22"/>
      <c r="C625" s="23"/>
      <c r="D625" s="1"/>
      <c r="E625" s="1"/>
      <c r="F625" s="930"/>
      <c r="G625" s="728"/>
      <c r="H625" s="219"/>
      <c r="I625" s="3"/>
    </row>
    <row r="626" spans="2:9" ht="54.95" customHeight="1">
      <c r="B626" s="22"/>
      <c r="C626" s="23"/>
      <c r="D626" s="1"/>
      <c r="E626" s="1"/>
      <c r="F626" s="930"/>
      <c r="G626" s="728"/>
      <c r="H626" s="219"/>
      <c r="I626" s="3"/>
    </row>
    <row r="627" spans="2:9" ht="54.95" customHeight="1">
      <c r="B627" s="22"/>
      <c r="C627" s="23"/>
      <c r="D627" s="1"/>
      <c r="E627" s="1"/>
      <c r="F627" s="930"/>
      <c r="G627" s="728"/>
      <c r="H627" s="219"/>
      <c r="I627" s="3"/>
    </row>
    <row r="628" spans="2:9" ht="54.95" customHeight="1">
      <c r="B628" s="22"/>
      <c r="C628" s="23"/>
      <c r="D628" s="1"/>
      <c r="E628" s="1"/>
      <c r="F628" s="930"/>
      <c r="G628" s="728"/>
      <c r="H628" s="219"/>
      <c r="I628" s="3"/>
    </row>
    <row r="629" spans="2:9" ht="54.95" customHeight="1">
      <c r="B629" s="22"/>
      <c r="C629" s="23"/>
      <c r="D629" s="1"/>
      <c r="E629" s="1"/>
      <c r="F629" s="930"/>
      <c r="G629" s="728"/>
      <c r="H629" s="219"/>
      <c r="I629" s="3"/>
    </row>
    <row r="630" spans="2:9" ht="54.95" customHeight="1">
      <c r="B630" s="22"/>
      <c r="C630" s="23"/>
      <c r="D630" s="1"/>
      <c r="E630" s="1"/>
      <c r="F630" s="930"/>
      <c r="G630" s="728"/>
      <c r="H630" s="219"/>
      <c r="I630" s="3"/>
    </row>
    <row r="631" spans="2:9" ht="54.95" customHeight="1">
      <c r="B631" s="22"/>
      <c r="C631" s="23"/>
      <c r="D631" s="1"/>
      <c r="E631" s="1"/>
      <c r="F631" s="930"/>
      <c r="G631" s="728"/>
      <c r="H631" s="219"/>
      <c r="I631" s="3"/>
    </row>
    <row r="632" spans="2:9" ht="54.95" customHeight="1">
      <c r="B632" s="22"/>
      <c r="C632" s="23"/>
      <c r="D632" s="1"/>
      <c r="E632" s="1"/>
      <c r="F632" s="930"/>
      <c r="G632" s="728"/>
      <c r="H632" s="219"/>
      <c r="I632" s="3"/>
    </row>
    <row r="633" spans="2:9" ht="54.95" customHeight="1">
      <c r="B633" s="22"/>
      <c r="C633" s="23"/>
      <c r="D633" s="1"/>
      <c r="E633" s="1"/>
      <c r="F633" s="930"/>
      <c r="G633" s="728"/>
      <c r="H633" s="219"/>
      <c r="I633" s="3"/>
    </row>
    <row r="634" spans="2:9" ht="54.95" customHeight="1">
      <c r="B634" s="22"/>
      <c r="C634" s="23"/>
      <c r="D634" s="1"/>
      <c r="E634" s="1"/>
      <c r="F634" s="930"/>
      <c r="G634" s="728"/>
      <c r="H634" s="219"/>
      <c r="I634" s="3"/>
    </row>
    <row r="635" spans="2:9" ht="54.95" customHeight="1">
      <c r="B635" s="22"/>
      <c r="C635" s="23"/>
      <c r="D635" s="1"/>
      <c r="E635" s="1"/>
      <c r="F635" s="930"/>
      <c r="G635" s="728"/>
      <c r="H635" s="219"/>
      <c r="I635" s="3"/>
    </row>
  </sheetData>
  <sheetProtection formatCells="0" formatColumns="0" formatRows="0" insertColumns="0" insertRows="0" insertHyperlinks="0" deleteColumns="0" deleteRows="0" sort="0" autoFilter="0" pivotTables="0"/>
  <protectedRanges>
    <protectedRange password="C7B2" sqref="C14:C15" name="Bereich1_3" securityDescriptor="O:WDG:WDD:(A;;CC;;;S-1-5-21-4033079768-3443403210-1941656451-8808)(A;;CC;;;S-1-5-21-4033079768-3443403210-1941656451-3081)(A;;CC;;;S-1-5-21-4033079768-3443403210-1941656451-2447)"/>
  </protectedRanges>
  <mergeCells count="5">
    <mergeCell ref="B7:B9"/>
    <mergeCell ref="C7:C9"/>
    <mergeCell ref="D7:D9"/>
    <mergeCell ref="F7:F9"/>
    <mergeCell ref="E7:E9"/>
  </mergeCells>
  <printOptions horizontalCentered="1"/>
  <pageMargins left="0.5" right="0.5" top="0.85" bottom="0.8" header="0.3" footer="0.3"/>
  <pageSetup paperSize="9" scale="82" fitToHeight="0" orientation="portrait" r:id="rId1"/>
  <headerFooter>
    <oddHeader xml:space="preserve">&amp;LSCHEDULE NO. 1B
PLANT, EQUIPMENT AND MANDATORY SPARES SUPPLIED FROM ABROAD
KIMUKA TRANSMISSION LINES&amp;C
&amp;R  Page &amp;P </oddHeader>
    <oddFooter xml:space="preserve">&amp;LSection IV – Bidding Forms 
Price Schedules
Bills of Quantities&amp;CKETRACO/PT/019/2020       &amp;R                        
Name of Bidder                              Signature of Bidder   
</oddFooter>
  </headerFooter>
  <rowBreaks count="1" manualBreakCount="1">
    <brk id="105" max="8"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H635"/>
  <sheetViews>
    <sheetView topLeftCell="A121" zoomScale="70" zoomScaleNormal="70" zoomScaleSheetLayoutView="100" zoomScalePageLayoutView="70" workbookViewId="0">
      <selection activeCell="G127" sqref="G127"/>
    </sheetView>
  </sheetViews>
  <sheetFormatPr defaultColWidth="8.7109375" defaultRowHeight="12.75"/>
  <cols>
    <col min="1" max="1" width="2" style="3" customWidth="1"/>
    <col min="2" max="2" width="5.7109375" style="21" customWidth="1"/>
    <col min="3" max="3" width="78.42578125" style="27" customWidth="1"/>
    <col min="4" max="5" width="8.7109375" style="35" customWidth="1"/>
    <col min="6" max="6" width="15.7109375" style="740" customWidth="1"/>
    <col min="7" max="7" width="15.7109375" style="741" customWidth="1"/>
    <col min="8" max="8" width="2" style="11" customWidth="1"/>
    <col min="9" max="16384" width="8.7109375" style="3"/>
  </cols>
  <sheetData>
    <row r="1" spans="2:8" ht="9.6" customHeight="1">
      <c r="B1" s="22"/>
      <c r="C1" s="23"/>
      <c r="D1" s="32"/>
      <c r="E1" s="32"/>
      <c r="F1" s="728"/>
      <c r="G1" s="219"/>
      <c r="H1" s="3"/>
    </row>
    <row r="2" spans="2:8">
      <c r="B2" s="186" t="s">
        <v>1374</v>
      </c>
      <c r="C2" s="23"/>
      <c r="D2" s="32"/>
      <c r="E2" s="32"/>
      <c r="F2" s="728"/>
      <c r="G2" s="219"/>
      <c r="H2" s="3"/>
    </row>
    <row r="3" spans="2:8">
      <c r="B3" s="186" t="s">
        <v>1375</v>
      </c>
      <c r="C3" s="23"/>
      <c r="D3" s="32"/>
      <c r="E3" s="32"/>
      <c r="F3" s="728"/>
      <c r="G3" s="219"/>
      <c r="H3" s="3"/>
    </row>
    <row r="4" spans="2:8">
      <c r="B4" s="186" t="s">
        <v>1251</v>
      </c>
      <c r="C4" s="23"/>
      <c r="D4" s="32"/>
      <c r="E4" s="32"/>
      <c r="F4" s="728"/>
      <c r="G4" s="219"/>
      <c r="H4" s="3"/>
    </row>
    <row r="5" spans="2:8">
      <c r="B5" s="18"/>
      <c r="C5" s="24"/>
      <c r="D5" s="33"/>
      <c r="E5" s="33"/>
      <c r="F5" s="729"/>
      <c r="G5" s="730"/>
      <c r="H5" s="3"/>
    </row>
    <row r="6" spans="2:8" s="7" customFormat="1">
      <c r="B6" s="19">
        <v>1</v>
      </c>
      <c r="C6" s="25" t="s">
        <v>6</v>
      </c>
      <c r="D6" s="25" t="s">
        <v>7</v>
      </c>
      <c r="E6" s="25" t="s">
        <v>228</v>
      </c>
      <c r="F6" s="763">
        <v>5</v>
      </c>
      <c r="G6" s="256" t="s">
        <v>8</v>
      </c>
    </row>
    <row r="7" spans="2:8" s="8" customFormat="1" ht="41.25" customHeight="1">
      <c r="B7" s="1146" t="s">
        <v>12</v>
      </c>
      <c r="C7" s="1116" t="s">
        <v>13</v>
      </c>
      <c r="D7" s="1116" t="s">
        <v>1376</v>
      </c>
      <c r="E7" s="1117" t="s">
        <v>16</v>
      </c>
      <c r="F7" s="718" t="s">
        <v>727</v>
      </c>
      <c r="G7" s="732" t="s">
        <v>18</v>
      </c>
    </row>
    <row r="8" spans="2:8" s="9" customFormat="1" ht="27.75" customHeight="1">
      <c r="B8" s="1146"/>
      <c r="C8" s="1116"/>
      <c r="D8" s="1116"/>
      <c r="E8" s="1117"/>
      <c r="F8" s="718" t="s">
        <v>728</v>
      </c>
      <c r="G8" s="82" t="s">
        <v>728</v>
      </c>
    </row>
    <row r="9" spans="2:8" ht="24" customHeight="1">
      <c r="B9" s="1146"/>
      <c r="C9" s="1116"/>
      <c r="D9" s="1116"/>
      <c r="E9" s="1117"/>
      <c r="F9" s="344" t="s">
        <v>729</v>
      </c>
      <c r="G9" s="733" t="s">
        <v>21</v>
      </c>
      <c r="H9" s="3"/>
    </row>
    <row r="10" spans="2:8">
      <c r="B10" s="20"/>
      <c r="C10" s="26"/>
      <c r="D10" s="26"/>
      <c r="E10" s="108"/>
      <c r="F10" s="762" t="s">
        <v>730</v>
      </c>
      <c r="G10" s="118" t="s">
        <v>730</v>
      </c>
      <c r="H10" s="3"/>
    </row>
    <row r="11" spans="2:8">
      <c r="B11" s="39"/>
      <c r="C11" s="178"/>
      <c r="D11" s="40"/>
      <c r="E11" s="29"/>
      <c r="F11" s="736"/>
      <c r="G11" s="55"/>
      <c r="H11" s="3"/>
    </row>
    <row r="12" spans="2:8" ht="17.25" customHeight="1">
      <c r="B12" s="156">
        <v>1</v>
      </c>
      <c r="C12" s="157" t="s">
        <v>1254</v>
      </c>
      <c r="D12" s="166"/>
      <c r="E12" s="167"/>
      <c r="F12" s="736"/>
      <c r="G12" s="737"/>
      <c r="H12" s="3"/>
    </row>
    <row r="13" spans="2:8" ht="36.75" customHeight="1">
      <c r="B13" s="156"/>
      <c r="C13" s="159" t="s">
        <v>1255</v>
      </c>
      <c r="D13" s="166"/>
      <c r="E13" s="167"/>
      <c r="F13" s="736"/>
      <c r="G13" s="737"/>
      <c r="H13" s="3"/>
    </row>
    <row r="14" spans="2:8" ht="17.25" customHeight="1">
      <c r="B14" s="165">
        <v>1.1000000000000001</v>
      </c>
      <c r="C14" s="914" t="s">
        <v>1256</v>
      </c>
      <c r="D14" s="166" t="s">
        <v>1257</v>
      </c>
      <c r="E14" s="167">
        <v>8</v>
      </c>
      <c r="F14" s="736"/>
      <c r="G14" s="737"/>
      <c r="H14" s="3"/>
    </row>
    <row r="15" spans="2:8" ht="17.25" customHeight="1">
      <c r="B15" s="165">
        <v>1.2</v>
      </c>
      <c r="C15" s="914" t="s">
        <v>1258</v>
      </c>
      <c r="D15" s="166" t="s">
        <v>1257</v>
      </c>
      <c r="E15" s="167">
        <v>2</v>
      </c>
      <c r="F15" s="736"/>
      <c r="G15" s="737"/>
      <c r="H15" s="3"/>
    </row>
    <row r="16" spans="2:8" ht="17.25" customHeight="1">
      <c r="B16" s="165">
        <v>1.3</v>
      </c>
      <c r="C16" s="914" t="s">
        <v>1259</v>
      </c>
      <c r="D16" s="166" t="s">
        <v>1257</v>
      </c>
      <c r="E16" s="167">
        <v>2</v>
      </c>
      <c r="F16" s="736"/>
      <c r="G16" s="737"/>
      <c r="H16" s="3"/>
    </row>
    <row r="17" spans="2:8" ht="17.25" customHeight="1">
      <c r="B17" s="165">
        <v>1.4</v>
      </c>
      <c r="C17" s="914" t="s">
        <v>1260</v>
      </c>
      <c r="D17" s="166" t="s">
        <v>1257</v>
      </c>
      <c r="E17" s="167">
        <v>2</v>
      </c>
      <c r="F17" s="736"/>
      <c r="G17" s="737"/>
      <c r="H17" s="3"/>
    </row>
    <row r="18" spans="2:8" ht="17.25" customHeight="1">
      <c r="B18" s="165">
        <v>1.5</v>
      </c>
      <c r="C18" s="914" t="s">
        <v>1261</v>
      </c>
      <c r="D18" s="166" t="s">
        <v>178</v>
      </c>
      <c r="E18" s="167">
        <v>5</v>
      </c>
      <c r="F18" s="736"/>
      <c r="G18" s="737"/>
      <c r="H18" s="3"/>
    </row>
    <row r="19" spans="2:8">
      <c r="B19" s="156">
        <v>2</v>
      </c>
      <c r="C19" s="157" t="s">
        <v>1262</v>
      </c>
      <c r="D19" s="187"/>
      <c r="E19" s="1089"/>
      <c r="F19" s="736"/>
      <c r="G19" s="737"/>
      <c r="H19" s="3"/>
    </row>
    <row r="20" spans="2:8" ht="138.75" customHeight="1">
      <c r="B20" s="158"/>
      <c r="C20" s="925" t="s">
        <v>1263</v>
      </c>
      <c r="D20" s="161"/>
      <c r="E20" s="162"/>
      <c r="F20" s="736"/>
      <c r="G20" s="737"/>
      <c r="H20" s="3"/>
    </row>
    <row r="21" spans="2:8" ht="18" customHeight="1">
      <c r="B21" s="158"/>
      <c r="C21" s="168" t="s">
        <v>1264</v>
      </c>
      <c r="D21" s="161"/>
      <c r="E21" s="1090"/>
      <c r="F21" s="736"/>
      <c r="G21" s="737"/>
      <c r="H21" s="3"/>
    </row>
    <row r="22" spans="2:8" ht="18" customHeight="1">
      <c r="B22" s="163">
        <v>2.0099999999999998</v>
      </c>
      <c r="C22" s="918" t="s">
        <v>1265</v>
      </c>
      <c r="D22" s="166" t="s">
        <v>1266</v>
      </c>
      <c r="E22" s="167">
        <v>2</v>
      </c>
      <c r="F22" s="736"/>
      <c r="G22" s="737"/>
      <c r="H22" s="3"/>
    </row>
    <row r="23" spans="2:8" ht="18" customHeight="1">
      <c r="B23" s="163">
        <f>B22+0.01</f>
        <v>2.0199999999999996</v>
      </c>
      <c r="C23" s="918" t="s">
        <v>1267</v>
      </c>
      <c r="D23" s="166" t="s">
        <v>1266</v>
      </c>
      <c r="E23" s="167">
        <v>1</v>
      </c>
      <c r="F23" s="736"/>
      <c r="G23" s="737"/>
      <c r="H23" s="3"/>
    </row>
    <row r="24" spans="2:8" ht="18" customHeight="1">
      <c r="B24" s="163">
        <f t="shared" ref="B24:B32" si="0">B23+0.01</f>
        <v>2.0299999999999994</v>
      </c>
      <c r="C24" s="918" t="s">
        <v>1268</v>
      </c>
      <c r="D24" s="166" t="s">
        <v>1266</v>
      </c>
      <c r="E24" s="167">
        <v>1</v>
      </c>
      <c r="F24" s="736"/>
      <c r="G24" s="737"/>
      <c r="H24" s="3"/>
    </row>
    <row r="25" spans="2:8" ht="18" customHeight="1">
      <c r="B25" s="163">
        <f t="shared" si="0"/>
        <v>2.0399999999999991</v>
      </c>
      <c r="C25" s="918" t="s">
        <v>1269</v>
      </c>
      <c r="D25" s="166" t="s">
        <v>1266</v>
      </c>
      <c r="E25" s="167">
        <v>1</v>
      </c>
      <c r="F25" s="736"/>
      <c r="G25" s="737"/>
      <c r="H25" s="3"/>
    </row>
    <row r="26" spans="2:8" ht="18" customHeight="1">
      <c r="B26" s="163">
        <f t="shared" si="0"/>
        <v>2.0499999999999989</v>
      </c>
      <c r="C26" s="918" t="s">
        <v>1270</v>
      </c>
      <c r="D26" s="166" t="s">
        <v>1266</v>
      </c>
      <c r="E26" s="167">
        <v>1</v>
      </c>
      <c r="F26" s="736"/>
      <c r="G26" s="737"/>
      <c r="H26" s="3"/>
    </row>
    <row r="27" spans="2:8" ht="18" customHeight="1">
      <c r="B27" s="163">
        <f t="shared" si="0"/>
        <v>2.0599999999999987</v>
      </c>
      <c r="C27" s="918" t="s">
        <v>1271</v>
      </c>
      <c r="D27" s="166" t="s">
        <v>1266</v>
      </c>
      <c r="E27" s="167">
        <v>1</v>
      </c>
      <c r="F27" s="736"/>
      <c r="G27" s="737"/>
      <c r="H27" s="3"/>
    </row>
    <row r="28" spans="2:8" ht="18" customHeight="1">
      <c r="B28" s="163">
        <f t="shared" si="0"/>
        <v>2.0699999999999985</v>
      </c>
      <c r="C28" s="918" t="s">
        <v>1272</v>
      </c>
      <c r="D28" s="166" t="s">
        <v>1273</v>
      </c>
      <c r="E28" s="167">
        <v>1</v>
      </c>
      <c r="F28" s="736"/>
      <c r="G28" s="737"/>
      <c r="H28" s="3"/>
    </row>
    <row r="29" spans="2:8" ht="18" customHeight="1">
      <c r="B29" s="163">
        <f t="shared" si="0"/>
        <v>2.0799999999999983</v>
      </c>
      <c r="C29" s="918" t="s">
        <v>1274</v>
      </c>
      <c r="D29" s="166" t="s">
        <v>1273</v>
      </c>
      <c r="E29" s="167">
        <v>1</v>
      </c>
      <c r="F29" s="736"/>
      <c r="G29" s="737"/>
      <c r="H29" s="3"/>
    </row>
    <row r="30" spans="2:8" ht="18" customHeight="1">
      <c r="B30" s="163">
        <f t="shared" si="0"/>
        <v>2.0899999999999981</v>
      </c>
      <c r="C30" s="918" t="s">
        <v>1275</v>
      </c>
      <c r="D30" s="166" t="s">
        <v>1273</v>
      </c>
      <c r="E30" s="167">
        <v>1</v>
      </c>
      <c r="F30" s="736"/>
      <c r="G30" s="737"/>
      <c r="H30" s="3"/>
    </row>
    <row r="31" spans="2:8" ht="18" customHeight="1">
      <c r="B31" s="163">
        <f t="shared" si="0"/>
        <v>2.0999999999999979</v>
      </c>
      <c r="C31" s="918" t="s">
        <v>1276</v>
      </c>
      <c r="D31" s="166" t="s">
        <v>1273</v>
      </c>
      <c r="E31" s="167">
        <v>1</v>
      </c>
      <c r="F31" s="736"/>
      <c r="G31" s="737"/>
      <c r="H31" s="3"/>
    </row>
    <row r="32" spans="2:8" ht="18" customHeight="1">
      <c r="B32" s="163">
        <f t="shared" si="0"/>
        <v>2.1099999999999977</v>
      </c>
      <c r="C32" s="164" t="s">
        <v>1277</v>
      </c>
      <c r="D32" s="166" t="s">
        <v>1273</v>
      </c>
      <c r="E32" s="167">
        <v>12</v>
      </c>
      <c r="F32" s="736"/>
      <c r="G32" s="737"/>
      <c r="H32" s="3"/>
    </row>
    <row r="33" spans="2:8" ht="18" customHeight="1">
      <c r="B33" s="158"/>
      <c r="C33" s="180" t="s">
        <v>1278</v>
      </c>
      <c r="D33" s="161"/>
      <c r="E33" s="1090"/>
      <c r="F33" s="736"/>
      <c r="G33" s="737"/>
      <c r="H33" s="3"/>
    </row>
    <row r="34" spans="2:8" ht="18" customHeight="1">
      <c r="B34" s="163">
        <f>B32+0.01</f>
        <v>2.1199999999999974</v>
      </c>
      <c r="C34" s="918" t="s">
        <v>1279</v>
      </c>
      <c r="D34" s="166" t="s">
        <v>1266</v>
      </c>
      <c r="E34" s="167">
        <v>1</v>
      </c>
      <c r="F34" s="736"/>
      <c r="G34" s="737"/>
      <c r="H34" s="3"/>
    </row>
    <row r="35" spans="2:8" ht="18" customHeight="1">
      <c r="B35" s="163">
        <f>B34+0.01</f>
        <v>2.1299999999999972</v>
      </c>
      <c r="C35" s="918" t="s">
        <v>1280</v>
      </c>
      <c r="D35" s="166" t="s">
        <v>1266</v>
      </c>
      <c r="E35" s="167">
        <v>1</v>
      </c>
      <c r="F35" s="736"/>
      <c r="G35" s="737"/>
      <c r="H35" s="3"/>
    </row>
    <row r="36" spans="2:8" ht="18" customHeight="1">
      <c r="B36" s="163">
        <f t="shared" ref="B36:B44" si="1">B35+0.01</f>
        <v>2.139999999999997</v>
      </c>
      <c r="C36" s="918" t="s">
        <v>1281</v>
      </c>
      <c r="D36" s="166" t="s">
        <v>1266</v>
      </c>
      <c r="E36" s="167">
        <v>1</v>
      </c>
      <c r="F36" s="736"/>
      <c r="G36" s="737"/>
      <c r="H36" s="3"/>
    </row>
    <row r="37" spans="2:8" ht="18" customHeight="1">
      <c r="B37" s="163">
        <f t="shared" si="1"/>
        <v>2.1499999999999968</v>
      </c>
      <c r="C37" s="918" t="s">
        <v>1282</v>
      </c>
      <c r="D37" s="166" t="s">
        <v>1266</v>
      </c>
      <c r="E37" s="167">
        <v>1</v>
      </c>
      <c r="F37" s="736"/>
      <c r="G37" s="737"/>
      <c r="H37" s="3"/>
    </row>
    <row r="38" spans="2:8" ht="18" customHeight="1">
      <c r="B38" s="163">
        <f t="shared" si="1"/>
        <v>2.1599999999999966</v>
      </c>
      <c r="C38" s="918" t="s">
        <v>1283</v>
      </c>
      <c r="D38" s="166" t="s">
        <v>1266</v>
      </c>
      <c r="E38" s="167">
        <v>1</v>
      </c>
      <c r="F38" s="736"/>
      <c r="G38" s="737"/>
      <c r="H38" s="3"/>
    </row>
    <row r="39" spans="2:8" ht="18" customHeight="1">
      <c r="B39" s="163">
        <f t="shared" si="1"/>
        <v>2.1699999999999964</v>
      </c>
      <c r="C39" s="918" t="s">
        <v>1284</v>
      </c>
      <c r="D39" s="166" t="s">
        <v>1266</v>
      </c>
      <c r="E39" s="167">
        <v>1</v>
      </c>
      <c r="F39" s="736"/>
      <c r="G39" s="737"/>
      <c r="H39" s="3"/>
    </row>
    <row r="40" spans="2:8" ht="18" customHeight="1">
      <c r="B40" s="163">
        <f t="shared" si="1"/>
        <v>2.1799999999999962</v>
      </c>
      <c r="C40" s="918" t="s">
        <v>1285</v>
      </c>
      <c r="D40" s="166" t="s">
        <v>1273</v>
      </c>
      <c r="E40" s="167">
        <v>1</v>
      </c>
      <c r="F40" s="736"/>
      <c r="G40" s="737"/>
      <c r="H40" s="3"/>
    </row>
    <row r="41" spans="2:8" ht="18" customHeight="1">
      <c r="B41" s="163">
        <f t="shared" si="1"/>
        <v>2.1899999999999959</v>
      </c>
      <c r="C41" s="918" t="s">
        <v>1286</v>
      </c>
      <c r="D41" s="166" t="s">
        <v>1273</v>
      </c>
      <c r="E41" s="167">
        <v>1</v>
      </c>
      <c r="F41" s="736"/>
      <c r="G41" s="737"/>
      <c r="H41" s="3"/>
    </row>
    <row r="42" spans="2:8" ht="18" customHeight="1">
      <c r="B42" s="163">
        <f t="shared" si="1"/>
        <v>2.1999999999999957</v>
      </c>
      <c r="C42" s="918" t="s">
        <v>1287</v>
      </c>
      <c r="D42" s="166" t="s">
        <v>1273</v>
      </c>
      <c r="E42" s="167">
        <v>1</v>
      </c>
      <c r="F42" s="736"/>
      <c r="G42" s="737"/>
      <c r="H42" s="3"/>
    </row>
    <row r="43" spans="2:8" ht="18" customHeight="1">
      <c r="B43" s="163">
        <f t="shared" si="1"/>
        <v>2.2099999999999955</v>
      </c>
      <c r="C43" s="918" t="s">
        <v>1288</v>
      </c>
      <c r="D43" s="166" t="s">
        <v>1273</v>
      </c>
      <c r="E43" s="167">
        <v>1</v>
      </c>
      <c r="F43" s="736"/>
      <c r="G43" s="737"/>
      <c r="H43" s="3"/>
    </row>
    <row r="44" spans="2:8" ht="18" customHeight="1">
      <c r="B44" s="163">
        <f t="shared" si="1"/>
        <v>2.2199999999999953</v>
      </c>
      <c r="C44" s="164" t="s">
        <v>1277</v>
      </c>
      <c r="D44" s="166" t="s">
        <v>1273</v>
      </c>
      <c r="E44" s="167">
        <v>8</v>
      </c>
      <c r="F44" s="736"/>
      <c r="G44" s="737"/>
      <c r="H44" s="3"/>
    </row>
    <row r="45" spans="2:8" ht="18" customHeight="1">
      <c r="B45" s="158"/>
      <c r="C45" s="180" t="s">
        <v>1289</v>
      </c>
      <c r="D45" s="161"/>
      <c r="E45" s="165"/>
      <c r="F45" s="736"/>
      <c r="G45" s="737"/>
      <c r="H45" s="3"/>
    </row>
    <row r="46" spans="2:8" ht="18" customHeight="1">
      <c r="B46" s="163">
        <f>B44+0.01</f>
        <v>2.2299999999999951</v>
      </c>
      <c r="C46" s="918" t="s">
        <v>1290</v>
      </c>
      <c r="D46" s="166" t="s">
        <v>1266</v>
      </c>
      <c r="E46" s="167">
        <v>1</v>
      </c>
      <c r="F46" s="736"/>
      <c r="G46" s="737"/>
      <c r="H46" s="3"/>
    </row>
    <row r="47" spans="2:8" ht="18" customHeight="1">
      <c r="B47" s="163">
        <f>B46+0.01</f>
        <v>2.2399999999999949</v>
      </c>
      <c r="C47" s="918" t="s">
        <v>1291</v>
      </c>
      <c r="D47" s="166" t="s">
        <v>1266</v>
      </c>
      <c r="E47" s="167">
        <v>1</v>
      </c>
      <c r="F47" s="736"/>
      <c r="G47" s="737"/>
      <c r="H47" s="3"/>
    </row>
    <row r="48" spans="2:8" ht="18" customHeight="1">
      <c r="B48" s="163">
        <f t="shared" ref="B48:B56" si="2">B47+0.01</f>
        <v>2.2499999999999947</v>
      </c>
      <c r="C48" s="918" t="s">
        <v>1292</v>
      </c>
      <c r="D48" s="166" t="s">
        <v>1266</v>
      </c>
      <c r="E48" s="167">
        <v>1</v>
      </c>
      <c r="F48" s="736"/>
      <c r="G48" s="737"/>
      <c r="H48" s="3"/>
    </row>
    <row r="49" spans="2:8" ht="18" customHeight="1">
      <c r="B49" s="163">
        <f t="shared" si="2"/>
        <v>2.2599999999999945</v>
      </c>
      <c r="C49" s="918" t="s">
        <v>1293</v>
      </c>
      <c r="D49" s="166" t="s">
        <v>1266</v>
      </c>
      <c r="E49" s="167">
        <v>1</v>
      </c>
      <c r="F49" s="736"/>
      <c r="G49" s="737"/>
      <c r="H49" s="3"/>
    </row>
    <row r="50" spans="2:8" ht="18" customHeight="1">
      <c r="B50" s="163">
        <f t="shared" si="2"/>
        <v>2.2699999999999942</v>
      </c>
      <c r="C50" s="918" t="s">
        <v>1294</v>
      </c>
      <c r="D50" s="166" t="s">
        <v>1266</v>
      </c>
      <c r="E50" s="167">
        <v>1</v>
      </c>
      <c r="F50" s="736"/>
      <c r="G50" s="737"/>
      <c r="H50" s="3"/>
    </row>
    <row r="51" spans="2:8" ht="18" customHeight="1">
      <c r="B51" s="163">
        <f t="shared" si="2"/>
        <v>2.279999999999994</v>
      </c>
      <c r="C51" s="918" t="s">
        <v>1295</v>
      </c>
      <c r="D51" s="166" t="s">
        <v>1266</v>
      </c>
      <c r="E51" s="167">
        <v>1</v>
      </c>
      <c r="F51" s="736"/>
      <c r="G51" s="737"/>
      <c r="H51" s="3"/>
    </row>
    <row r="52" spans="2:8" ht="18" customHeight="1">
      <c r="B52" s="163">
        <f t="shared" si="2"/>
        <v>2.2899999999999938</v>
      </c>
      <c r="C52" s="918" t="s">
        <v>1296</v>
      </c>
      <c r="D52" s="166" t="s">
        <v>1273</v>
      </c>
      <c r="E52" s="167">
        <v>1</v>
      </c>
      <c r="F52" s="736"/>
      <c r="G52" s="737"/>
      <c r="H52" s="3"/>
    </row>
    <row r="53" spans="2:8" ht="18" customHeight="1">
      <c r="B53" s="163">
        <f t="shared" si="2"/>
        <v>2.2999999999999936</v>
      </c>
      <c r="C53" s="918" t="s">
        <v>1297</v>
      </c>
      <c r="D53" s="166" t="s">
        <v>1273</v>
      </c>
      <c r="E53" s="167">
        <v>1</v>
      </c>
      <c r="F53" s="736"/>
      <c r="G53" s="737"/>
      <c r="H53" s="3"/>
    </row>
    <row r="54" spans="2:8" ht="18" customHeight="1">
      <c r="B54" s="163">
        <f t="shared" si="2"/>
        <v>2.3099999999999934</v>
      </c>
      <c r="C54" s="918" t="s">
        <v>1298</v>
      </c>
      <c r="D54" s="166" t="s">
        <v>1273</v>
      </c>
      <c r="E54" s="167">
        <v>1</v>
      </c>
      <c r="F54" s="736"/>
      <c r="G54" s="737"/>
      <c r="H54" s="3"/>
    </row>
    <row r="55" spans="2:8" ht="18" customHeight="1">
      <c r="B55" s="163">
        <f t="shared" si="2"/>
        <v>2.3199999999999932</v>
      </c>
      <c r="C55" s="918" t="s">
        <v>1299</v>
      </c>
      <c r="D55" s="166" t="s">
        <v>1273</v>
      </c>
      <c r="E55" s="167">
        <v>1</v>
      </c>
      <c r="F55" s="736"/>
      <c r="G55" s="737"/>
      <c r="H55" s="3"/>
    </row>
    <row r="56" spans="2:8" ht="18" customHeight="1">
      <c r="B56" s="163">
        <f t="shared" si="2"/>
        <v>2.329999999999993</v>
      </c>
      <c r="C56" s="164" t="s">
        <v>1277</v>
      </c>
      <c r="D56" s="166" t="s">
        <v>1273</v>
      </c>
      <c r="E56" s="167">
        <v>8</v>
      </c>
      <c r="F56" s="736"/>
      <c r="G56" s="737"/>
      <c r="H56" s="3"/>
    </row>
    <row r="57" spans="2:8" ht="18" customHeight="1">
      <c r="B57" s="158"/>
      <c r="C57" s="180" t="s">
        <v>1300</v>
      </c>
      <c r="D57" s="161"/>
      <c r="E57" s="165"/>
      <c r="F57" s="736"/>
      <c r="G57" s="737"/>
      <c r="H57" s="3"/>
    </row>
    <row r="58" spans="2:8" ht="18" customHeight="1">
      <c r="B58" s="163">
        <f>B56+0.01</f>
        <v>2.3399999999999928</v>
      </c>
      <c r="C58" s="918" t="s">
        <v>1301</v>
      </c>
      <c r="D58" s="166" t="s">
        <v>1266</v>
      </c>
      <c r="E58" s="167">
        <v>2</v>
      </c>
      <c r="F58" s="736"/>
      <c r="G58" s="737"/>
      <c r="H58" s="3"/>
    </row>
    <row r="59" spans="2:8" ht="18" customHeight="1">
      <c r="B59" s="163">
        <f>B58+0.01</f>
        <v>2.3499999999999925</v>
      </c>
      <c r="C59" s="918" t="s">
        <v>1302</v>
      </c>
      <c r="D59" s="166" t="s">
        <v>1266</v>
      </c>
      <c r="E59" s="167">
        <v>1</v>
      </c>
      <c r="F59" s="736"/>
      <c r="G59" s="737"/>
      <c r="H59" s="3"/>
    </row>
    <row r="60" spans="2:8" ht="18" customHeight="1">
      <c r="B60" s="163">
        <f t="shared" ref="B60:B68" si="3">B59+0.01</f>
        <v>2.3599999999999923</v>
      </c>
      <c r="C60" s="918" t="s">
        <v>1303</v>
      </c>
      <c r="D60" s="166" t="s">
        <v>1266</v>
      </c>
      <c r="E60" s="167">
        <v>1</v>
      </c>
      <c r="F60" s="736"/>
      <c r="G60" s="737"/>
      <c r="H60" s="3"/>
    </row>
    <row r="61" spans="2:8" ht="18" customHeight="1">
      <c r="B61" s="163">
        <f t="shared" si="3"/>
        <v>2.3699999999999921</v>
      </c>
      <c r="C61" s="918" t="s">
        <v>1304</v>
      </c>
      <c r="D61" s="166" t="s">
        <v>1266</v>
      </c>
      <c r="E61" s="167">
        <v>1</v>
      </c>
      <c r="F61" s="736"/>
      <c r="G61" s="737"/>
      <c r="H61" s="3"/>
    </row>
    <row r="62" spans="2:8" ht="18" customHeight="1">
      <c r="B62" s="163">
        <f t="shared" si="3"/>
        <v>2.3799999999999919</v>
      </c>
      <c r="C62" s="918" t="s">
        <v>1305</v>
      </c>
      <c r="D62" s="166" t="s">
        <v>1266</v>
      </c>
      <c r="E62" s="167">
        <v>1</v>
      </c>
      <c r="F62" s="736"/>
      <c r="G62" s="737"/>
      <c r="H62" s="3"/>
    </row>
    <row r="63" spans="2:8" ht="18" customHeight="1">
      <c r="B63" s="163">
        <f t="shared" si="3"/>
        <v>2.3899999999999917</v>
      </c>
      <c r="C63" s="918" t="s">
        <v>1306</v>
      </c>
      <c r="D63" s="166" t="s">
        <v>1266</v>
      </c>
      <c r="E63" s="167">
        <v>1</v>
      </c>
      <c r="F63" s="736"/>
      <c r="G63" s="737"/>
      <c r="H63" s="3"/>
    </row>
    <row r="64" spans="2:8" ht="18" customHeight="1">
      <c r="B64" s="163">
        <f t="shared" si="3"/>
        <v>2.3999999999999915</v>
      </c>
      <c r="C64" s="918" t="s">
        <v>1307</v>
      </c>
      <c r="D64" s="166" t="s">
        <v>1273</v>
      </c>
      <c r="E64" s="167">
        <v>1</v>
      </c>
      <c r="F64" s="736"/>
      <c r="G64" s="737"/>
      <c r="H64" s="3"/>
    </row>
    <row r="65" spans="2:8" ht="18" customHeight="1">
      <c r="B65" s="163">
        <f t="shared" si="3"/>
        <v>2.4099999999999913</v>
      </c>
      <c r="C65" s="918" t="s">
        <v>1308</v>
      </c>
      <c r="D65" s="166" t="s">
        <v>1273</v>
      </c>
      <c r="E65" s="167">
        <v>1</v>
      </c>
      <c r="F65" s="736"/>
      <c r="G65" s="737"/>
      <c r="H65" s="3"/>
    </row>
    <row r="66" spans="2:8" ht="18" customHeight="1">
      <c r="B66" s="163">
        <f t="shared" si="3"/>
        <v>2.419999999999991</v>
      </c>
      <c r="C66" s="918" t="s">
        <v>1309</v>
      </c>
      <c r="D66" s="166" t="s">
        <v>1273</v>
      </c>
      <c r="E66" s="167">
        <v>1</v>
      </c>
      <c r="F66" s="736"/>
      <c r="G66" s="737"/>
      <c r="H66" s="3"/>
    </row>
    <row r="67" spans="2:8" ht="18" customHeight="1">
      <c r="B67" s="163">
        <f t="shared" si="3"/>
        <v>2.4299999999999908</v>
      </c>
      <c r="C67" s="918" t="s">
        <v>1310</v>
      </c>
      <c r="D67" s="166" t="s">
        <v>1273</v>
      </c>
      <c r="E67" s="167">
        <v>1</v>
      </c>
      <c r="F67" s="736"/>
      <c r="G67" s="737"/>
      <c r="H67" s="3"/>
    </row>
    <row r="68" spans="2:8" ht="18" customHeight="1">
      <c r="B68" s="163">
        <f t="shared" si="3"/>
        <v>2.4399999999999906</v>
      </c>
      <c r="C68" s="164" t="s">
        <v>1277</v>
      </c>
      <c r="D68" s="166" t="s">
        <v>1273</v>
      </c>
      <c r="E68" s="167">
        <v>12</v>
      </c>
      <c r="F68" s="736"/>
      <c r="G68" s="737"/>
      <c r="H68" s="3"/>
    </row>
    <row r="69" spans="2:8" ht="18" customHeight="1">
      <c r="B69" s="163"/>
      <c r="C69" s="169" t="s">
        <v>1311</v>
      </c>
      <c r="D69" s="166"/>
      <c r="E69" s="165"/>
      <c r="F69" s="736"/>
      <c r="G69" s="737"/>
      <c r="H69" s="3"/>
    </row>
    <row r="70" spans="2:8" ht="18" customHeight="1">
      <c r="B70" s="163">
        <f>B68+0.01</f>
        <v>2.4499999999999904</v>
      </c>
      <c r="C70" s="918" t="s">
        <v>1312</v>
      </c>
      <c r="D70" s="166" t="s">
        <v>1266</v>
      </c>
      <c r="E70" s="167">
        <v>3</v>
      </c>
      <c r="F70" s="736"/>
      <c r="G70" s="737"/>
      <c r="H70" s="3"/>
    </row>
    <row r="71" spans="2:8" ht="18" customHeight="1">
      <c r="B71" s="163">
        <f>B70+0.01</f>
        <v>2.4599999999999902</v>
      </c>
      <c r="C71" s="918" t="s">
        <v>1313</v>
      </c>
      <c r="D71" s="166" t="s">
        <v>1266</v>
      </c>
      <c r="E71" s="167">
        <v>1</v>
      </c>
      <c r="F71" s="736"/>
      <c r="G71" s="737"/>
      <c r="H71" s="3"/>
    </row>
    <row r="72" spans="2:8" ht="18" customHeight="1">
      <c r="B72" s="163">
        <f>B71+0.01</f>
        <v>2.46999999999999</v>
      </c>
      <c r="C72" s="918" t="s">
        <v>1314</v>
      </c>
      <c r="D72" s="166" t="s">
        <v>1266</v>
      </c>
      <c r="E72" s="167">
        <v>1</v>
      </c>
      <c r="F72" s="736"/>
      <c r="G72" s="737"/>
      <c r="H72" s="3"/>
    </row>
    <row r="73" spans="2:8" ht="18" customHeight="1">
      <c r="B73" s="163">
        <f t="shared" ref="B73:B79" si="4">B72+0.01</f>
        <v>2.4799999999999898</v>
      </c>
      <c r="C73" s="918" t="s">
        <v>1315</v>
      </c>
      <c r="D73" s="166" t="s">
        <v>1266</v>
      </c>
      <c r="E73" s="167">
        <v>1</v>
      </c>
      <c r="F73" s="736"/>
      <c r="G73" s="737"/>
      <c r="H73" s="3"/>
    </row>
    <row r="74" spans="2:8" ht="18" customHeight="1">
      <c r="B74" s="163">
        <f t="shared" si="4"/>
        <v>2.4899999999999896</v>
      </c>
      <c r="C74" s="918" t="s">
        <v>1316</v>
      </c>
      <c r="D74" s="166" t="s">
        <v>1266</v>
      </c>
      <c r="E74" s="167">
        <v>1</v>
      </c>
      <c r="F74" s="736"/>
      <c r="G74" s="737"/>
      <c r="H74" s="3"/>
    </row>
    <row r="75" spans="2:8" ht="18" customHeight="1">
      <c r="B75" s="163">
        <f t="shared" si="4"/>
        <v>2.4999999999999893</v>
      </c>
      <c r="C75" s="918" t="s">
        <v>1317</v>
      </c>
      <c r="D75" s="166" t="s">
        <v>1266</v>
      </c>
      <c r="E75" s="167">
        <v>1</v>
      </c>
      <c r="F75" s="736"/>
      <c r="G75" s="737"/>
      <c r="H75" s="3"/>
    </row>
    <row r="76" spans="2:8" ht="18" customHeight="1">
      <c r="B76" s="163">
        <f t="shared" si="4"/>
        <v>2.5099999999999891</v>
      </c>
      <c r="C76" s="918" t="s">
        <v>1318</v>
      </c>
      <c r="D76" s="166" t="s">
        <v>1273</v>
      </c>
      <c r="E76" s="167">
        <v>1</v>
      </c>
      <c r="F76" s="736"/>
      <c r="G76" s="737"/>
      <c r="H76" s="3"/>
    </row>
    <row r="77" spans="2:8" ht="18" customHeight="1">
      <c r="B77" s="163">
        <f t="shared" si="4"/>
        <v>2.5199999999999889</v>
      </c>
      <c r="C77" s="918" t="s">
        <v>1319</v>
      </c>
      <c r="D77" s="166" t="s">
        <v>1273</v>
      </c>
      <c r="E77" s="167">
        <v>1</v>
      </c>
      <c r="F77" s="736"/>
      <c r="G77" s="737"/>
      <c r="H77" s="3"/>
    </row>
    <row r="78" spans="2:8" ht="18" customHeight="1">
      <c r="B78" s="163">
        <f t="shared" si="4"/>
        <v>2.5299999999999887</v>
      </c>
      <c r="C78" s="918" t="s">
        <v>1320</v>
      </c>
      <c r="D78" s="166" t="s">
        <v>1273</v>
      </c>
      <c r="E78" s="167">
        <v>1</v>
      </c>
      <c r="F78" s="736"/>
      <c r="G78" s="737"/>
      <c r="H78" s="3"/>
    </row>
    <row r="79" spans="2:8" ht="18" customHeight="1">
      <c r="B79" s="163">
        <f t="shared" si="4"/>
        <v>2.5399999999999885</v>
      </c>
      <c r="C79" s="918" t="s">
        <v>1321</v>
      </c>
      <c r="D79" s="166" t="s">
        <v>1273</v>
      </c>
      <c r="E79" s="167">
        <v>1</v>
      </c>
      <c r="F79" s="736"/>
      <c r="G79" s="737"/>
      <c r="H79" s="3"/>
    </row>
    <row r="80" spans="2:8">
      <c r="B80" s="163">
        <f>B79+0.01</f>
        <v>2.5499999999999883</v>
      </c>
      <c r="C80" s="164" t="s">
        <v>1277</v>
      </c>
      <c r="D80" s="166" t="s">
        <v>1266</v>
      </c>
      <c r="E80" s="167">
        <v>16</v>
      </c>
      <c r="F80" s="736"/>
      <c r="G80" s="737"/>
      <c r="H80" s="3"/>
    </row>
    <row r="81" spans="2:8" ht="24">
      <c r="B81" s="163">
        <f t="shared" ref="B81:B83" si="5">B80+0.01</f>
        <v>2.5599999999999881</v>
      </c>
      <c r="C81" s="181" t="s">
        <v>1322</v>
      </c>
      <c r="D81" s="182" t="s">
        <v>1266</v>
      </c>
      <c r="E81" s="167">
        <v>2</v>
      </c>
      <c r="F81" s="736"/>
      <c r="G81" s="737"/>
      <c r="H81" s="3"/>
    </row>
    <row r="82" spans="2:8" ht="24">
      <c r="B82" s="163">
        <f t="shared" si="5"/>
        <v>2.5699999999999878</v>
      </c>
      <c r="C82" s="181" t="s">
        <v>1324</v>
      </c>
      <c r="D82" s="182" t="s">
        <v>1266</v>
      </c>
      <c r="E82" s="167">
        <v>2</v>
      </c>
      <c r="F82" s="736"/>
      <c r="G82" s="737"/>
      <c r="H82" s="3"/>
    </row>
    <row r="83" spans="2:8" ht="18" customHeight="1">
      <c r="B83" s="163">
        <f t="shared" si="5"/>
        <v>2.5799999999999876</v>
      </c>
      <c r="C83" s="181" t="s">
        <v>1325</v>
      </c>
      <c r="D83" s="182" t="s">
        <v>1273</v>
      </c>
      <c r="E83" s="167">
        <f>MROUND((1000)/30,10)</f>
        <v>30</v>
      </c>
      <c r="F83" s="736"/>
      <c r="G83" s="737"/>
      <c r="H83" s="3"/>
    </row>
    <row r="84" spans="2:8" ht="24.75" customHeight="1">
      <c r="B84" s="156">
        <v>3</v>
      </c>
      <c r="C84" s="157" t="s">
        <v>1326</v>
      </c>
      <c r="D84" s="187"/>
      <c r="E84" s="1089"/>
      <c r="F84" s="736"/>
      <c r="G84" s="737"/>
      <c r="H84" s="3"/>
    </row>
    <row r="85" spans="2:8" ht="48">
      <c r="B85" s="158"/>
      <c r="C85" s="159" t="s">
        <v>1377</v>
      </c>
      <c r="D85" s="161"/>
      <c r="E85" s="162"/>
      <c r="F85" s="736"/>
      <c r="G85" s="737"/>
      <c r="H85" s="3"/>
    </row>
    <row r="86" spans="2:8">
      <c r="B86" s="163">
        <v>3.01</v>
      </c>
      <c r="C86" s="164" t="s">
        <v>1328</v>
      </c>
      <c r="D86" s="183" t="s">
        <v>178</v>
      </c>
      <c r="E86" s="1088">
        <f>'[1]Schedule 1B_TL'!F86</f>
        <v>12</v>
      </c>
      <c r="F86" s="3"/>
      <c r="G86" s="737"/>
      <c r="H86" s="3"/>
    </row>
    <row r="87" spans="2:8" ht="24" customHeight="1">
      <c r="B87" s="163">
        <f t="shared" ref="B87:B96" si="6">B86+0.01</f>
        <v>3.0199999999999996</v>
      </c>
      <c r="C87" s="164" t="s">
        <v>1329</v>
      </c>
      <c r="D87" s="183" t="s">
        <v>178</v>
      </c>
      <c r="E87" s="1088">
        <f>'[1]Schedule 1B_TL'!F87</f>
        <v>6</v>
      </c>
      <c r="F87" s="736"/>
      <c r="G87" s="737"/>
      <c r="H87" s="3"/>
    </row>
    <row r="88" spans="2:8" ht="24" customHeight="1">
      <c r="B88" s="163">
        <f t="shared" si="6"/>
        <v>3.0299999999999994</v>
      </c>
      <c r="C88" s="164" t="s">
        <v>1330</v>
      </c>
      <c r="D88" s="183" t="s">
        <v>178</v>
      </c>
      <c r="E88" s="1088">
        <f>'[1]Schedule 1B_TL'!F88</f>
        <v>24</v>
      </c>
      <c r="F88" s="736"/>
      <c r="G88" s="737"/>
      <c r="H88" s="3"/>
    </row>
    <row r="89" spans="2:8" ht="24" customHeight="1">
      <c r="B89" s="163">
        <f t="shared" si="6"/>
        <v>3.0399999999999991</v>
      </c>
      <c r="C89" s="164" t="s">
        <v>1331</v>
      </c>
      <c r="D89" s="183" t="s">
        <v>178</v>
      </c>
      <c r="E89" s="1088">
        <f>'[1]Schedule 1B_TL'!F89</f>
        <v>120</v>
      </c>
      <c r="F89" s="736"/>
      <c r="G89" s="737"/>
      <c r="H89" s="3"/>
    </row>
    <row r="90" spans="2:8" ht="24" customHeight="1">
      <c r="B90" s="163">
        <f t="shared" si="6"/>
        <v>3.0499999999999989</v>
      </c>
      <c r="C90" s="164" t="s">
        <v>1332</v>
      </c>
      <c r="D90" s="183" t="s">
        <v>178</v>
      </c>
      <c r="E90" s="1088">
        <f>'[1]Schedule 1B_TL'!F90</f>
        <v>18</v>
      </c>
      <c r="F90" s="736"/>
      <c r="G90" s="737"/>
      <c r="H90" s="3"/>
    </row>
    <row r="91" spans="2:8" ht="24" customHeight="1">
      <c r="B91" s="163">
        <f t="shared" si="6"/>
        <v>3.0599999999999987</v>
      </c>
      <c r="C91" s="164" t="s">
        <v>1333</v>
      </c>
      <c r="D91" s="183" t="s">
        <v>178</v>
      </c>
      <c r="E91" s="1088">
        <f>'[1]Schedule 1B_TL'!F91</f>
        <v>300</v>
      </c>
      <c r="F91" s="736"/>
      <c r="G91" s="737"/>
      <c r="H91" s="3"/>
    </row>
    <row r="92" spans="2:8" ht="24" customHeight="1">
      <c r="B92" s="163">
        <f t="shared" si="6"/>
        <v>3.0699999999999985</v>
      </c>
      <c r="C92" s="164" t="s">
        <v>1334</v>
      </c>
      <c r="D92" s="183" t="s">
        <v>178</v>
      </c>
      <c r="E92" s="1088">
        <f>'[1]Schedule 1B_TL'!F92</f>
        <v>84</v>
      </c>
      <c r="F92" s="736"/>
      <c r="G92" s="737"/>
      <c r="H92" s="3"/>
    </row>
    <row r="93" spans="2:8" ht="24" customHeight="1">
      <c r="B93" s="163">
        <f t="shared" si="6"/>
        <v>3.0799999999999983</v>
      </c>
      <c r="C93" s="164" t="s">
        <v>1335</v>
      </c>
      <c r="D93" s="183" t="s">
        <v>178</v>
      </c>
      <c r="E93" s="1088">
        <f>'[1]Schedule 1B_TL'!F93</f>
        <v>168</v>
      </c>
      <c r="F93" s="736"/>
      <c r="G93" s="737"/>
      <c r="H93" s="3"/>
    </row>
    <row r="94" spans="2:8" ht="24" customHeight="1">
      <c r="B94" s="163">
        <f t="shared" si="6"/>
        <v>3.0899999999999981</v>
      </c>
      <c r="C94" s="164" t="s">
        <v>1336</v>
      </c>
      <c r="D94" s="183" t="s">
        <v>178</v>
      </c>
      <c r="E94" s="1088">
        <f>'[1]Schedule 1B_TL'!F94</f>
        <v>2</v>
      </c>
      <c r="F94" s="736"/>
      <c r="G94" s="737"/>
      <c r="H94" s="3"/>
    </row>
    <row r="95" spans="2:8" ht="24" customHeight="1">
      <c r="B95" s="163">
        <f t="shared" si="6"/>
        <v>3.0999999999999979</v>
      </c>
      <c r="C95" s="164" t="s">
        <v>1337</v>
      </c>
      <c r="D95" s="183" t="s">
        <v>178</v>
      </c>
      <c r="E95" s="1088">
        <f>'[1]Schedule 1B_TL'!F95</f>
        <v>2</v>
      </c>
      <c r="F95" s="736"/>
      <c r="G95" s="737"/>
      <c r="H95" s="3"/>
    </row>
    <row r="96" spans="2:8" ht="24" customHeight="1">
      <c r="B96" s="163">
        <f t="shared" si="6"/>
        <v>3.1099999999999977</v>
      </c>
      <c r="C96" s="174" t="s">
        <v>1338</v>
      </c>
      <c r="D96" s="183"/>
      <c r="E96" s="1088"/>
      <c r="F96" s="736"/>
      <c r="G96" s="737"/>
      <c r="H96" s="3"/>
    </row>
    <row r="97" spans="2:8" ht="24" customHeight="1">
      <c r="B97" s="163"/>
      <c r="C97" s="1055" t="s">
        <v>1339</v>
      </c>
      <c r="D97" s="183" t="s">
        <v>1273</v>
      </c>
      <c r="E97" s="1091">
        <f>MROUND(4*6*40%,1)</f>
        <v>10</v>
      </c>
      <c r="F97" s="736"/>
      <c r="G97" s="737"/>
      <c r="H97" s="3"/>
    </row>
    <row r="98" spans="2:8" ht="24" customHeight="1">
      <c r="B98" s="163"/>
      <c r="C98" s="1055" t="s">
        <v>1340</v>
      </c>
      <c r="D98" s="183" t="s">
        <v>1273</v>
      </c>
      <c r="E98" s="1091">
        <f>MROUND(4*6*60%,1)</f>
        <v>14</v>
      </c>
      <c r="F98" s="736"/>
      <c r="G98" s="737"/>
      <c r="H98" s="3"/>
    </row>
    <row r="99" spans="2:8" ht="22.5" customHeight="1">
      <c r="B99" s="156">
        <v>4</v>
      </c>
      <c r="C99" s="157" t="s">
        <v>1341</v>
      </c>
      <c r="D99" s="187"/>
      <c r="E99" s="1092"/>
      <c r="F99" s="736"/>
      <c r="G99" s="737"/>
      <c r="H99" s="3"/>
    </row>
    <row r="100" spans="2:8" ht="36">
      <c r="B100" s="158"/>
      <c r="C100" s="168" t="s">
        <v>1342</v>
      </c>
      <c r="D100" s="161"/>
      <c r="E100" s="162"/>
      <c r="F100" s="736"/>
      <c r="G100" s="737"/>
      <c r="H100" s="3"/>
    </row>
    <row r="101" spans="2:8" ht="19.5" customHeight="1">
      <c r="B101" s="163">
        <v>4.01</v>
      </c>
      <c r="C101" s="164" t="s">
        <v>1343</v>
      </c>
      <c r="D101" s="183" t="s">
        <v>178</v>
      </c>
      <c r="E101" s="167">
        <f>'[1]Schedule 1B_TL'!F101</f>
        <v>3</v>
      </c>
      <c r="F101" s="736"/>
      <c r="G101" s="737"/>
      <c r="H101" s="3"/>
    </row>
    <row r="102" spans="2:8" ht="29.25" customHeight="1">
      <c r="B102" s="163">
        <f>B101+0.01</f>
        <v>4.0199999999999996</v>
      </c>
      <c r="C102" s="164" t="s">
        <v>1344</v>
      </c>
      <c r="D102" s="183" t="s">
        <v>178</v>
      </c>
      <c r="E102" s="167">
        <f>'[1]Schedule 1B_TL'!F102</f>
        <v>3</v>
      </c>
      <c r="F102" s="736"/>
      <c r="G102" s="737"/>
      <c r="H102" s="3"/>
    </row>
    <row r="103" spans="2:8" ht="28.5" customHeight="1">
      <c r="B103" s="163">
        <f t="shared" ref="B103:B107" si="7">B102+0.01</f>
        <v>4.0299999999999994</v>
      </c>
      <c r="C103" s="164" t="s">
        <v>1345</v>
      </c>
      <c r="D103" s="183" t="s">
        <v>178</v>
      </c>
      <c r="E103" s="167">
        <f>'[1]Schedule 1B_TL'!F103</f>
        <v>4</v>
      </c>
      <c r="F103" s="736"/>
      <c r="G103" s="737"/>
      <c r="H103" s="3"/>
    </row>
    <row r="104" spans="2:8" ht="19.5" customHeight="1">
      <c r="B104" s="163">
        <f t="shared" si="7"/>
        <v>4.0399999999999991</v>
      </c>
      <c r="C104" s="164" t="s">
        <v>1346</v>
      </c>
      <c r="D104" s="183" t="s">
        <v>178</v>
      </c>
      <c r="E104" s="167">
        <f>'[1]Schedule 1B_TL'!F104</f>
        <v>1</v>
      </c>
      <c r="F104" s="736"/>
      <c r="G104" s="737"/>
      <c r="H104" s="3"/>
    </row>
    <row r="105" spans="2:8" ht="19.5" customHeight="1">
      <c r="B105" s="163">
        <f t="shared" si="7"/>
        <v>4.0499999999999989</v>
      </c>
      <c r="C105" s="164" t="s">
        <v>1347</v>
      </c>
      <c r="D105" s="183" t="s">
        <v>178</v>
      </c>
      <c r="E105" s="167">
        <f>'[1]Schedule 1B_TL'!F105</f>
        <v>1</v>
      </c>
      <c r="F105" s="736"/>
      <c r="G105" s="737"/>
      <c r="H105" s="3"/>
    </row>
    <row r="106" spans="2:8" ht="19.5" customHeight="1">
      <c r="B106" s="163">
        <f t="shared" si="7"/>
        <v>4.0599999999999987</v>
      </c>
      <c r="C106" s="164" t="s">
        <v>1348</v>
      </c>
      <c r="D106" s="183" t="s">
        <v>178</v>
      </c>
      <c r="E106" s="167">
        <f>'[1]Schedule 1B_TL'!F106</f>
        <v>2</v>
      </c>
      <c r="F106" s="736"/>
      <c r="G106" s="737"/>
      <c r="H106" s="3"/>
    </row>
    <row r="107" spans="2:8" ht="19.5" customHeight="1">
      <c r="B107" s="163">
        <f t="shared" si="7"/>
        <v>4.0699999999999985</v>
      </c>
      <c r="C107" s="164" t="s">
        <v>1335</v>
      </c>
      <c r="D107" s="183" t="s">
        <v>178</v>
      </c>
      <c r="E107" s="167">
        <f>'[1]Schedule 1B_TL'!F107</f>
        <v>14</v>
      </c>
      <c r="F107" s="736"/>
      <c r="G107" s="737"/>
      <c r="H107" s="3"/>
    </row>
    <row r="108" spans="2:8" ht="19.5" customHeight="1">
      <c r="B108" s="156">
        <v>5</v>
      </c>
      <c r="C108" s="157" t="s">
        <v>1349</v>
      </c>
      <c r="D108" s="187"/>
      <c r="E108" s="1089"/>
      <c r="F108" s="736"/>
      <c r="G108" s="737"/>
      <c r="H108" s="3"/>
    </row>
    <row r="109" spans="2:8" ht="24">
      <c r="B109" s="158"/>
      <c r="C109" s="159" t="s">
        <v>1378</v>
      </c>
      <c r="D109" s="161"/>
      <c r="E109" s="162"/>
      <c r="F109" s="736"/>
      <c r="G109" s="737"/>
      <c r="H109" s="3"/>
    </row>
    <row r="110" spans="2:8" ht="18.75" customHeight="1">
      <c r="B110" s="163">
        <v>5.01</v>
      </c>
      <c r="C110" s="164" t="s">
        <v>1351</v>
      </c>
      <c r="D110" s="183" t="s">
        <v>178</v>
      </c>
      <c r="E110" s="167">
        <f>'[1]Schedule 1B_TL'!F110</f>
        <v>3</v>
      </c>
      <c r="F110" s="736"/>
      <c r="G110" s="737"/>
      <c r="H110" s="3"/>
    </row>
    <row r="111" spans="2:8">
      <c r="B111" s="163">
        <f>B110+0.01</f>
        <v>5.0199999999999996</v>
      </c>
      <c r="C111" s="164" t="s">
        <v>1352</v>
      </c>
      <c r="D111" s="183" t="s">
        <v>178</v>
      </c>
      <c r="E111" s="167">
        <f>'[1]Schedule 1B_TL'!F111</f>
        <v>7</v>
      </c>
      <c r="F111" s="736"/>
      <c r="G111" s="737"/>
      <c r="H111" s="3"/>
    </row>
    <row r="112" spans="2:8" ht="18.75" customHeight="1">
      <c r="B112" s="163">
        <f t="shared" ref="B112:B113" si="8">B111+0.01</f>
        <v>5.0299999999999994</v>
      </c>
      <c r="C112" s="164" t="s">
        <v>1353</v>
      </c>
      <c r="D112" s="183" t="s">
        <v>178</v>
      </c>
      <c r="E112" s="167">
        <f>'[1]Schedule 1B_TL'!F112</f>
        <v>14</v>
      </c>
      <c r="F112" s="736"/>
      <c r="G112" s="737"/>
      <c r="H112" s="3"/>
    </row>
    <row r="113" spans="2:8" ht="18.75" customHeight="1">
      <c r="B113" s="163">
        <f t="shared" si="8"/>
        <v>5.0399999999999991</v>
      </c>
      <c r="C113" s="164" t="s">
        <v>1336</v>
      </c>
      <c r="D113" s="183" t="s">
        <v>178</v>
      </c>
      <c r="E113" s="167">
        <f>'[1]Schedule 1B_TL'!F113</f>
        <v>1</v>
      </c>
      <c r="F113" s="736"/>
      <c r="G113" s="737"/>
      <c r="H113" s="3"/>
    </row>
    <row r="114" spans="2:8">
      <c r="B114" s="156">
        <v>6</v>
      </c>
      <c r="C114" s="157" t="s">
        <v>1354</v>
      </c>
      <c r="D114" s="187"/>
      <c r="E114" s="1089"/>
      <c r="F114" s="736"/>
      <c r="G114" s="737"/>
      <c r="H114" s="3"/>
    </row>
    <row r="115" spans="2:8" ht="36">
      <c r="B115" s="158"/>
      <c r="C115" s="168" t="s">
        <v>1355</v>
      </c>
      <c r="D115" s="161"/>
      <c r="E115" s="162"/>
      <c r="F115" s="736"/>
      <c r="G115" s="737"/>
      <c r="H115" s="3"/>
    </row>
    <row r="116" spans="2:8" ht="60">
      <c r="B116" s="163">
        <v>6.01</v>
      </c>
      <c r="C116" s="1067" t="s">
        <v>1356</v>
      </c>
      <c r="D116" s="166" t="s">
        <v>1357</v>
      </c>
      <c r="E116" s="165">
        <v>2.5</v>
      </c>
      <c r="F116" s="736"/>
      <c r="G116" s="737"/>
      <c r="H116" s="3"/>
    </row>
    <row r="117" spans="2:8" ht="49.5" customHeight="1">
      <c r="B117" s="163">
        <f>B116+0.01</f>
        <v>6.02</v>
      </c>
      <c r="C117" s="1067" t="s">
        <v>1379</v>
      </c>
      <c r="D117" s="166" t="s">
        <v>1357</v>
      </c>
      <c r="E117" s="165">
        <v>2.5</v>
      </c>
      <c r="F117" s="736"/>
      <c r="G117" s="737"/>
      <c r="H117" s="3"/>
    </row>
    <row r="118" spans="2:8" ht="55.5" customHeight="1">
      <c r="B118" s="163">
        <f t="shared" ref="B118" si="9">B117+0.01</f>
        <v>6.0299999999999994</v>
      </c>
      <c r="C118" s="1067" t="s">
        <v>1359</v>
      </c>
      <c r="D118" s="166" t="s">
        <v>1357</v>
      </c>
      <c r="E118" s="165">
        <v>2.5</v>
      </c>
      <c r="F118" s="736"/>
      <c r="G118" s="737"/>
      <c r="H118" s="3"/>
    </row>
    <row r="119" spans="2:8" ht="25.5" customHeight="1">
      <c r="B119" s="156">
        <v>7</v>
      </c>
      <c r="C119" s="157" t="s">
        <v>1360</v>
      </c>
      <c r="D119" s="165"/>
      <c r="E119" s="179"/>
      <c r="F119" s="166"/>
      <c r="G119" s="737"/>
      <c r="H119" s="3"/>
    </row>
    <row r="120" spans="2:8" ht="60.6" customHeight="1">
      <c r="B120" s="166">
        <v>7.1</v>
      </c>
      <c r="C120" s="174" t="s">
        <v>1361</v>
      </c>
      <c r="D120" s="166" t="s">
        <v>1362</v>
      </c>
      <c r="E120" s="166">
        <v>4</v>
      </c>
      <c r="F120" s="166"/>
      <c r="G120" s="737"/>
      <c r="H120" s="3"/>
    </row>
    <row r="121" spans="2:8" ht="62.45" customHeight="1">
      <c r="B121" s="166">
        <v>7.2</v>
      </c>
      <c r="C121" s="174" t="s">
        <v>1363</v>
      </c>
      <c r="D121" s="166" t="s">
        <v>1362</v>
      </c>
      <c r="E121" s="166">
        <v>8</v>
      </c>
      <c r="F121" s="166"/>
      <c r="G121" s="737"/>
      <c r="H121" s="3"/>
    </row>
    <row r="122" spans="2:8" ht="29.25" customHeight="1">
      <c r="B122" s="156">
        <v>8</v>
      </c>
      <c r="C122" s="920" t="s">
        <v>1364</v>
      </c>
      <c r="D122" s="166"/>
      <c r="E122" s="166"/>
      <c r="F122" s="166"/>
      <c r="G122" s="737"/>
      <c r="H122" s="3"/>
    </row>
    <row r="123" spans="2:8" ht="42" customHeight="1">
      <c r="B123" s="166"/>
      <c r="C123" s="921" t="s">
        <v>1365</v>
      </c>
      <c r="D123" s="166"/>
      <c r="E123" s="166"/>
      <c r="F123" s="166"/>
      <c r="G123" s="737"/>
      <c r="H123" s="3"/>
    </row>
    <row r="124" spans="2:8" ht="33" customHeight="1">
      <c r="B124" s="166">
        <f>B122+0.1</f>
        <v>8.1</v>
      </c>
      <c r="C124" s="923" t="s">
        <v>1366</v>
      </c>
      <c r="D124" s="166" t="s">
        <v>1367</v>
      </c>
      <c r="E124" s="938">
        <v>1</v>
      </c>
      <c r="F124" s="166"/>
      <c r="G124" s="737"/>
      <c r="H124" s="3"/>
    </row>
    <row r="125" spans="2:8" ht="31.5" customHeight="1">
      <c r="B125" s="166"/>
      <c r="C125" s="169" t="s">
        <v>1368</v>
      </c>
      <c r="D125" s="166"/>
      <c r="E125" s="935"/>
      <c r="F125" s="166"/>
      <c r="G125" s="737"/>
      <c r="H125" s="3"/>
    </row>
    <row r="126" spans="2:8" ht="18" customHeight="1">
      <c r="B126" s="166">
        <f>B124+0.1</f>
        <v>8.1999999999999993</v>
      </c>
      <c r="C126" s="164" t="s">
        <v>1369</v>
      </c>
      <c r="D126" s="166" t="s">
        <v>1367</v>
      </c>
      <c r="E126" s="938">
        <v>1</v>
      </c>
      <c r="F126" s="166"/>
      <c r="G126" s="737"/>
      <c r="H126" s="3"/>
    </row>
    <row r="127" spans="2:8" ht="33" customHeight="1">
      <c r="B127" s="166">
        <f>B126+0.1</f>
        <v>8.2999999999999989</v>
      </c>
      <c r="C127" s="164" t="s">
        <v>1370</v>
      </c>
      <c r="D127" s="166" t="s">
        <v>1367</v>
      </c>
      <c r="E127" s="938">
        <v>1</v>
      </c>
      <c r="F127" s="166"/>
      <c r="G127" s="737"/>
      <c r="H127" s="3"/>
    </row>
    <row r="128" spans="2:8" ht="35.25" customHeight="1">
      <c r="B128" s="166">
        <f>B127+0.1</f>
        <v>8.3999999999999986</v>
      </c>
      <c r="C128" s="164" t="s">
        <v>1371</v>
      </c>
      <c r="D128" s="166" t="s">
        <v>1367</v>
      </c>
      <c r="E128" s="938">
        <v>1</v>
      </c>
      <c r="F128" s="166"/>
      <c r="G128" s="737"/>
      <c r="H128" s="3"/>
    </row>
    <row r="129" spans="2:8" ht="28.5" customHeight="1">
      <c r="B129" s="166">
        <f>B128+0.1</f>
        <v>8.4999999999999982</v>
      </c>
      <c r="C129" s="164" t="s">
        <v>1372</v>
      </c>
      <c r="D129" s="166" t="s">
        <v>1367</v>
      </c>
      <c r="E129" s="938">
        <v>1</v>
      </c>
      <c r="F129" s="166"/>
      <c r="G129" s="737"/>
      <c r="H129" s="3"/>
    </row>
    <row r="130" spans="2:8" ht="33.75" customHeight="1">
      <c r="B130" s="1148" t="s">
        <v>1380</v>
      </c>
      <c r="C130" s="1148"/>
      <c r="D130" s="1148"/>
      <c r="E130" s="1082"/>
      <c r="F130" s="738"/>
      <c r="G130" s="739"/>
      <c r="H130" s="3"/>
    </row>
    <row r="131" spans="2:8">
      <c r="B131" s="22"/>
      <c r="C131" s="23"/>
      <c r="D131" s="32"/>
      <c r="E131" s="32"/>
      <c r="F131" s="728"/>
      <c r="G131" s="219"/>
      <c r="H131" s="3"/>
    </row>
    <row r="132" spans="2:8" ht="54.95" customHeight="1">
      <c r="B132" s="22"/>
      <c r="C132" s="23"/>
      <c r="D132" s="32"/>
      <c r="E132" s="32"/>
      <c r="F132" s="728"/>
      <c r="G132" s="219"/>
      <c r="H132" s="3"/>
    </row>
    <row r="133" spans="2:8">
      <c r="B133" s="22"/>
      <c r="C133" s="23"/>
      <c r="D133" s="32"/>
      <c r="E133" s="32"/>
      <c r="F133" s="728"/>
      <c r="G133" s="219"/>
      <c r="H133" s="3"/>
    </row>
    <row r="134" spans="2:8" ht="54.95" customHeight="1">
      <c r="B134" s="22"/>
      <c r="C134" s="23"/>
      <c r="D134" s="32"/>
      <c r="E134" s="32"/>
      <c r="F134" s="728"/>
      <c r="G134" s="219"/>
      <c r="H134" s="3"/>
    </row>
    <row r="135" spans="2:8">
      <c r="B135" s="22"/>
      <c r="C135" s="23"/>
      <c r="D135" s="32"/>
      <c r="E135" s="32"/>
      <c r="F135" s="728"/>
      <c r="G135" s="219"/>
      <c r="H135" s="3"/>
    </row>
    <row r="136" spans="2:8">
      <c r="B136" s="22"/>
      <c r="C136" s="23"/>
      <c r="D136" s="32"/>
      <c r="E136" s="32"/>
      <c r="F136" s="728"/>
      <c r="G136" s="219"/>
      <c r="H136" s="3"/>
    </row>
    <row r="137" spans="2:8">
      <c r="B137" s="22"/>
      <c r="C137" s="23"/>
      <c r="D137" s="32"/>
      <c r="E137" s="32"/>
      <c r="F137" s="728"/>
      <c r="G137" s="219"/>
      <c r="H137" s="3"/>
    </row>
    <row r="138" spans="2:8">
      <c r="B138" s="22"/>
      <c r="C138" s="23"/>
      <c r="D138" s="32"/>
      <c r="E138" s="32"/>
      <c r="F138" s="728"/>
      <c r="G138" s="219"/>
      <c r="H138" s="3"/>
    </row>
    <row r="139" spans="2:8">
      <c r="B139" s="22"/>
      <c r="C139" s="23"/>
      <c r="D139" s="32"/>
      <c r="E139" s="32"/>
      <c r="F139" s="728"/>
      <c r="G139" s="219"/>
      <c r="H139" s="3"/>
    </row>
    <row r="140" spans="2:8" ht="54.95" customHeight="1">
      <c r="B140" s="22"/>
      <c r="C140" s="23"/>
      <c r="D140" s="32"/>
      <c r="E140" s="32"/>
      <c r="F140" s="728"/>
      <c r="G140" s="219"/>
      <c r="H140" s="3"/>
    </row>
    <row r="141" spans="2:8">
      <c r="B141" s="22"/>
      <c r="C141" s="23"/>
      <c r="D141" s="32"/>
      <c r="E141" s="32"/>
      <c r="F141" s="728"/>
      <c r="G141" s="219"/>
      <c r="H141" s="3"/>
    </row>
    <row r="142" spans="2:8" ht="54.95" customHeight="1">
      <c r="B142" s="22"/>
      <c r="C142" s="23"/>
      <c r="D142" s="32"/>
      <c r="E142" s="32"/>
      <c r="F142" s="728"/>
      <c r="G142" s="219"/>
      <c r="H142" s="3"/>
    </row>
    <row r="143" spans="2:8">
      <c r="B143" s="22"/>
      <c r="C143" s="23"/>
      <c r="D143" s="32"/>
      <c r="E143" s="32"/>
      <c r="F143" s="728"/>
      <c r="G143" s="219"/>
      <c r="H143" s="3"/>
    </row>
    <row r="144" spans="2:8" ht="54.95" customHeight="1">
      <c r="B144" s="22"/>
      <c r="C144" s="23"/>
      <c r="D144" s="32"/>
      <c r="E144" s="32"/>
      <c r="F144" s="728"/>
      <c r="G144" s="219"/>
      <c r="H144" s="3"/>
    </row>
    <row r="145" spans="2:8">
      <c r="B145" s="22"/>
      <c r="C145" s="23"/>
      <c r="D145" s="32"/>
      <c r="E145" s="32"/>
      <c r="F145" s="728"/>
      <c r="G145" s="219"/>
      <c r="H145" s="3"/>
    </row>
    <row r="146" spans="2:8">
      <c r="B146" s="22"/>
      <c r="C146" s="23"/>
      <c r="D146" s="32"/>
      <c r="E146" s="32"/>
      <c r="F146" s="728"/>
      <c r="G146" s="219"/>
      <c r="H146" s="3"/>
    </row>
    <row r="147" spans="2:8">
      <c r="B147" s="22"/>
      <c r="C147" s="23"/>
      <c r="D147" s="32"/>
      <c r="E147" s="32"/>
      <c r="F147" s="728"/>
      <c r="G147" s="219"/>
      <c r="H147" s="3"/>
    </row>
    <row r="148" spans="2:8">
      <c r="B148" s="22"/>
      <c r="C148" s="23"/>
      <c r="D148" s="32"/>
      <c r="E148" s="32"/>
      <c r="F148" s="728"/>
      <c r="G148" s="219"/>
      <c r="H148" s="3"/>
    </row>
    <row r="149" spans="2:8">
      <c r="B149" s="22"/>
      <c r="C149" s="23"/>
      <c r="D149" s="32"/>
      <c r="E149" s="32"/>
      <c r="F149" s="728"/>
      <c r="G149" s="219"/>
      <c r="H149" s="3"/>
    </row>
    <row r="150" spans="2:8" ht="54.95" customHeight="1">
      <c r="B150" s="22"/>
      <c r="C150" s="23"/>
      <c r="D150" s="32"/>
      <c r="E150" s="32"/>
      <c r="F150" s="728"/>
      <c r="G150" s="219"/>
      <c r="H150" s="3"/>
    </row>
    <row r="151" spans="2:8">
      <c r="B151" s="22"/>
      <c r="C151" s="23"/>
      <c r="D151" s="32"/>
      <c r="E151" s="32"/>
      <c r="F151" s="728"/>
      <c r="G151" s="219"/>
      <c r="H151" s="3"/>
    </row>
    <row r="152" spans="2:8" ht="54.95" customHeight="1">
      <c r="B152" s="22"/>
      <c r="C152" s="23"/>
      <c r="D152" s="32"/>
      <c r="E152" s="32"/>
      <c r="F152" s="728"/>
      <c r="G152" s="219"/>
      <c r="H152" s="3"/>
    </row>
    <row r="153" spans="2:8">
      <c r="B153" s="22"/>
      <c r="C153" s="23"/>
      <c r="D153" s="32"/>
      <c r="E153" s="32"/>
      <c r="F153" s="728"/>
      <c r="G153" s="219"/>
      <c r="H153" s="3"/>
    </row>
    <row r="154" spans="2:8" ht="54.95" customHeight="1">
      <c r="B154" s="22"/>
      <c r="C154" s="23"/>
      <c r="D154" s="32"/>
      <c r="E154" s="32"/>
      <c r="F154" s="728"/>
      <c r="G154" s="219"/>
      <c r="H154" s="3"/>
    </row>
    <row r="155" spans="2:8">
      <c r="B155" s="22"/>
      <c r="C155" s="23"/>
      <c r="D155" s="32"/>
      <c r="E155" s="32"/>
      <c r="F155" s="728"/>
      <c r="G155" s="219"/>
      <c r="H155" s="3"/>
    </row>
    <row r="156" spans="2:8" ht="54.95" customHeight="1">
      <c r="B156" s="22"/>
      <c r="C156" s="23"/>
      <c r="D156" s="32"/>
      <c r="E156" s="32"/>
      <c r="F156" s="728"/>
      <c r="G156" s="219"/>
      <c r="H156" s="3"/>
    </row>
    <row r="157" spans="2:8">
      <c r="B157" s="22"/>
      <c r="C157" s="23"/>
      <c r="D157" s="32"/>
      <c r="E157" s="32"/>
      <c r="F157" s="728"/>
      <c r="G157" s="219"/>
      <c r="H157" s="3"/>
    </row>
    <row r="158" spans="2:8" ht="54.95" customHeight="1">
      <c r="B158" s="22"/>
      <c r="C158" s="23"/>
      <c r="D158" s="32"/>
      <c r="E158" s="32"/>
      <c r="F158" s="728"/>
      <c r="G158" s="219"/>
      <c r="H158" s="3"/>
    </row>
    <row r="159" spans="2:8">
      <c r="B159" s="22"/>
      <c r="C159" s="23"/>
      <c r="D159" s="32"/>
      <c r="E159" s="32"/>
      <c r="F159" s="728"/>
      <c r="G159" s="219"/>
      <c r="H159" s="3"/>
    </row>
    <row r="160" spans="2:8" ht="54.95" customHeight="1">
      <c r="B160" s="22"/>
      <c r="C160" s="23"/>
      <c r="D160" s="32"/>
      <c r="E160" s="32"/>
      <c r="F160" s="728"/>
      <c r="G160" s="219"/>
      <c r="H160" s="3"/>
    </row>
    <row r="161" spans="2:8">
      <c r="B161" s="22"/>
      <c r="C161" s="23"/>
      <c r="D161" s="32"/>
      <c r="E161" s="32"/>
      <c r="F161" s="728"/>
      <c r="G161" s="219"/>
      <c r="H161" s="3"/>
    </row>
    <row r="162" spans="2:8" ht="54.95" customHeight="1">
      <c r="B162" s="22"/>
      <c r="C162" s="23"/>
      <c r="D162" s="32"/>
      <c r="E162" s="32"/>
      <c r="F162" s="728"/>
      <c r="G162" s="219"/>
      <c r="H162" s="3"/>
    </row>
    <row r="163" spans="2:8">
      <c r="B163" s="22"/>
      <c r="C163" s="23"/>
      <c r="D163" s="32"/>
      <c r="E163" s="32"/>
      <c r="F163" s="728"/>
      <c r="G163" s="219"/>
      <c r="H163" s="3"/>
    </row>
    <row r="164" spans="2:8" ht="54.95" customHeight="1">
      <c r="B164" s="22"/>
      <c r="C164" s="23"/>
      <c r="D164" s="32"/>
      <c r="E164" s="32"/>
      <c r="F164" s="728"/>
      <c r="G164" s="219"/>
      <c r="H164" s="3"/>
    </row>
    <row r="165" spans="2:8">
      <c r="B165" s="22"/>
      <c r="C165" s="23"/>
      <c r="D165" s="32"/>
      <c r="E165" s="32"/>
      <c r="F165" s="728"/>
      <c r="G165" s="219"/>
      <c r="H165" s="3"/>
    </row>
    <row r="166" spans="2:8" ht="54.95" customHeight="1">
      <c r="B166" s="22"/>
      <c r="C166" s="23"/>
      <c r="D166" s="32"/>
      <c r="E166" s="32"/>
      <c r="F166" s="728"/>
      <c r="G166" s="219"/>
      <c r="H166" s="3"/>
    </row>
    <row r="167" spans="2:8">
      <c r="B167" s="22"/>
      <c r="C167" s="23"/>
      <c r="D167" s="32"/>
      <c r="E167" s="32"/>
      <c r="F167" s="728"/>
      <c r="G167" s="219"/>
      <c r="H167" s="3"/>
    </row>
    <row r="168" spans="2:8" ht="54.95" customHeight="1">
      <c r="B168" s="22"/>
      <c r="C168" s="23"/>
      <c r="D168" s="32"/>
      <c r="E168" s="32"/>
      <c r="F168" s="728"/>
      <c r="G168" s="219"/>
      <c r="H168" s="3"/>
    </row>
    <row r="169" spans="2:8">
      <c r="B169" s="22"/>
      <c r="C169" s="23"/>
      <c r="D169" s="32"/>
      <c r="E169" s="32"/>
      <c r="F169" s="728"/>
      <c r="G169" s="219"/>
      <c r="H169" s="3"/>
    </row>
    <row r="170" spans="2:8" ht="54.95" customHeight="1">
      <c r="B170" s="22"/>
      <c r="C170" s="23"/>
      <c r="D170" s="32"/>
      <c r="E170" s="32"/>
      <c r="F170" s="728"/>
      <c r="G170" s="219"/>
      <c r="H170" s="3"/>
    </row>
    <row r="171" spans="2:8">
      <c r="B171" s="22"/>
      <c r="C171" s="23"/>
      <c r="D171" s="32"/>
      <c r="E171" s="32"/>
      <c r="F171" s="728"/>
      <c r="G171" s="219"/>
      <c r="H171" s="3"/>
    </row>
    <row r="172" spans="2:8" ht="54.95" customHeight="1">
      <c r="B172" s="22"/>
      <c r="C172" s="23"/>
      <c r="D172" s="32"/>
      <c r="E172" s="32"/>
      <c r="F172" s="728"/>
      <c r="G172" s="219"/>
      <c r="H172" s="3"/>
    </row>
    <row r="173" spans="2:8">
      <c r="B173" s="22"/>
      <c r="C173" s="23"/>
      <c r="D173" s="32"/>
      <c r="E173" s="32"/>
      <c r="F173" s="728"/>
      <c r="G173" s="219"/>
      <c r="H173" s="3"/>
    </row>
    <row r="174" spans="2:8" ht="54.95" customHeight="1">
      <c r="B174" s="22"/>
      <c r="C174" s="23"/>
      <c r="D174" s="32"/>
      <c r="E174" s="32"/>
      <c r="F174" s="728"/>
      <c r="G174" s="219"/>
      <c r="H174" s="3"/>
    </row>
    <row r="175" spans="2:8">
      <c r="B175" s="22"/>
      <c r="C175" s="23"/>
      <c r="D175" s="32"/>
      <c r="E175" s="32"/>
      <c r="F175" s="728"/>
      <c r="G175" s="219"/>
      <c r="H175" s="3"/>
    </row>
    <row r="176" spans="2:8" ht="54.95" customHeight="1">
      <c r="B176" s="22"/>
      <c r="C176" s="23"/>
      <c r="D176" s="32"/>
      <c r="E176" s="32"/>
      <c r="F176" s="728"/>
      <c r="G176" s="219"/>
      <c r="H176" s="3"/>
    </row>
    <row r="177" spans="2:8">
      <c r="B177" s="22"/>
      <c r="C177" s="23"/>
      <c r="D177" s="32"/>
      <c r="E177" s="32"/>
      <c r="F177" s="728"/>
      <c r="G177" s="219"/>
      <c r="H177" s="3"/>
    </row>
    <row r="178" spans="2:8" ht="54.95" customHeight="1">
      <c r="B178" s="22"/>
      <c r="C178" s="23"/>
      <c r="D178" s="32"/>
      <c r="E178" s="32"/>
      <c r="F178" s="728"/>
      <c r="G178" s="219"/>
      <c r="H178" s="3"/>
    </row>
    <row r="179" spans="2:8">
      <c r="B179" s="22"/>
      <c r="C179" s="23"/>
      <c r="D179" s="32"/>
      <c r="E179" s="32"/>
      <c r="F179" s="728"/>
      <c r="G179" s="219"/>
      <c r="H179" s="3"/>
    </row>
    <row r="180" spans="2:8" ht="54.95" customHeight="1">
      <c r="B180" s="22"/>
      <c r="C180" s="23"/>
      <c r="D180" s="32"/>
      <c r="E180" s="32"/>
      <c r="F180" s="728"/>
      <c r="G180" s="219"/>
      <c r="H180" s="3"/>
    </row>
    <row r="181" spans="2:8">
      <c r="B181" s="22"/>
      <c r="C181" s="23"/>
      <c r="D181" s="32"/>
      <c r="E181" s="32"/>
      <c r="F181" s="728"/>
      <c r="G181" s="219"/>
      <c r="H181" s="3"/>
    </row>
    <row r="182" spans="2:8" ht="54.95" customHeight="1">
      <c r="B182" s="22"/>
      <c r="C182" s="23"/>
      <c r="D182" s="32"/>
      <c r="E182" s="32"/>
      <c r="F182" s="728"/>
      <c r="G182" s="219"/>
      <c r="H182" s="3"/>
    </row>
    <row r="183" spans="2:8">
      <c r="B183" s="22"/>
      <c r="C183" s="23"/>
      <c r="D183" s="32"/>
      <c r="E183" s="32"/>
      <c r="F183" s="728"/>
      <c r="G183" s="219"/>
      <c r="H183" s="3"/>
    </row>
    <row r="184" spans="2:8" ht="54.95" customHeight="1">
      <c r="B184" s="22"/>
      <c r="C184" s="23"/>
      <c r="D184" s="32"/>
      <c r="E184" s="32"/>
      <c r="F184" s="728"/>
      <c r="G184" s="219"/>
      <c r="H184" s="3"/>
    </row>
    <row r="185" spans="2:8">
      <c r="B185" s="22"/>
      <c r="C185" s="23"/>
      <c r="D185" s="32"/>
      <c r="E185" s="32"/>
      <c r="F185" s="728"/>
      <c r="G185" s="219"/>
      <c r="H185" s="3"/>
    </row>
    <row r="186" spans="2:8" ht="54.95" customHeight="1">
      <c r="B186" s="22"/>
      <c r="C186" s="23"/>
      <c r="D186" s="32"/>
      <c r="E186" s="32"/>
      <c r="F186" s="728"/>
      <c r="G186" s="219"/>
      <c r="H186" s="3"/>
    </row>
    <row r="187" spans="2:8">
      <c r="B187" s="22"/>
      <c r="C187" s="23"/>
      <c r="D187" s="32"/>
      <c r="E187" s="32"/>
      <c r="F187" s="728"/>
      <c r="G187" s="219"/>
      <c r="H187" s="3"/>
    </row>
    <row r="188" spans="2:8" ht="54.95" customHeight="1">
      <c r="B188" s="22"/>
      <c r="C188" s="23"/>
      <c r="D188" s="32"/>
      <c r="E188" s="32"/>
      <c r="F188" s="728"/>
      <c r="G188" s="219"/>
      <c r="H188" s="3"/>
    </row>
    <row r="189" spans="2:8">
      <c r="B189" s="22"/>
      <c r="C189" s="23"/>
      <c r="D189" s="32"/>
      <c r="E189" s="32"/>
      <c r="F189" s="728"/>
      <c r="G189" s="219"/>
      <c r="H189" s="3"/>
    </row>
    <row r="190" spans="2:8" ht="54.95" customHeight="1">
      <c r="B190" s="22"/>
      <c r="C190" s="23"/>
      <c r="D190" s="32"/>
      <c r="E190" s="32"/>
      <c r="F190" s="728"/>
      <c r="G190" s="219"/>
      <c r="H190" s="3"/>
    </row>
    <row r="191" spans="2:8">
      <c r="B191" s="22"/>
      <c r="C191" s="23"/>
      <c r="D191" s="32"/>
      <c r="E191" s="32"/>
      <c r="F191" s="728"/>
      <c r="G191" s="219"/>
      <c r="H191" s="3"/>
    </row>
    <row r="192" spans="2:8" ht="54.95" customHeight="1">
      <c r="B192" s="22"/>
      <c r="C192" s="23"/>
      <c r="D192" s="32"/>
      <c r="E192" s="32"/>
      <c r="F192" s="728"/>
      <c r="G192" s="219"/>
      <c r="H192" s="3"/>
    </row>
    <row r="193" spans="2:8">
      <c r="B193" s="22"/>
      <c r="C193" s="23"/>
      <c r="D193" s="32"/>
      <c r="E193" s="32"/>
      <c r="F193" s="728"/>
      <c r="G193" s="219"/>
      <c r="H193" s="3"/>
    </row>
    <row r="194" spans="2:8" ht="54.95" customHeight="1">
      <c r="B194" s="22"/>
      <c r="C194" s="23"/>
      <c r="D194" s="32"/>
      <c r="E194" s="32"/>
      <c r="F194" s="728"/>
      <c r="G194" s="219"/>
      <c r="H194" s="3"/>
    </row>
    <row r="195" spans="2:8">
      <c r="B195" s="22"/>
      <c r="C195" s="23"/>
      <c r="D195" s="32"/>
      <c r="E195" s="32"/>
      <c r="F195" s="728"/>
      <c r="G195" s="219"/>
      <c r="H195" s="3"/>
    </row>
    <row r="196" spans="2:8" ht="54.95" customHeight="1">
      <c r="B196" s="22"/>
      <c r="C196" s="23"/>
      <c r="D196" s="32"/>
      <c r="E196" s="32"/>
      <c r="F196" s="728"/>
      <c r="G196" s="219"/>
      <c r="H196" s="3"/>
    </row>
    <row r="197" spans="2:8">
      <c r="B197" s="22"/>
      <c r="C197" s="23"/>
      <c r="D197" s="32"/>
      <c r="E197" s="32"/>
      <c r="F197" s="728"/>
      <c r="G197" s="219"/>
      <c r="H197" s="3"/>
    </row>
    <row r="198" spans="2:8" ht="54.95" customHeight="1">
      <c r="B198" s="22"/>
      <c r="C198" s="23"/>
      <c r="D198" s="32"/>
      <c r="E198" s="32"/>
      <c r="F198" s="728"/>
      <c r="G198" s="219"/>
      <c r="H198" s="3"/>
    </row>
    <row r="199" spans="2:8">
      <c r="B199" s="22"/>
      <c r="C199" s="23"/>
      <c r="D199" s="32"/>
      <c r="E199" s="32"/>
      <c r="F199" s="728"/>
      <c r="G199" s="219"/>
      <c r="H199" s="3"/>
    </row>
    <row r="200" spans="2:8" ht="54.95" customHeight="1">
      <c r="B200" s="22"/>
      <c r="C200" s="23"/>
      <c r="D200" s="32"/>
      <c r="E200" s="32"/>
      <c r="F200" s="728"/>
      <c r="G200" s="219"/>
      <c r="H200" s="3"/>
    </row>
    <row r="201" spans="2:8">
      <c r="B201" s="22"/>
      <c r="C201" s="23"/>
      <c r="D201" s="32"/>
      <c r="E201" s="32"/>
      <c r="F201" s="728"/>
      <c r="G201" s="219"/>
      <c r="H201" s="3"/>
    </row>
    <row r="202" spans="2:8" ht="54.95" customHeight="1">
      <c r="B202" s="22"/>
      <c r="C202" s="23"/>
      <c r="D202" s="32"/>
      <c r="E202" s="32"/>
      <c r="F202" s="728"/>
      <c r="G202" s="219"/>
      <c r="H202" s="3"/>
    </row>
    <row r="203" spans="2:8">
      <c r="B203" s="22"/>
      <c r="C203" s="23"/>
      <c r="D203" s="32"/>
      <c r="E203" s="32"/>
      <c r="F203" s="728"/>
      <c r="G203" s="219"/>
      <c r="H203" s="3"/>
    </row>
    <row r="204" spans="2:8">
      <c r="B204" s="22"/>
      <c r="C204" s="23"/>
      <c r="D204" s="32"/>
      <c r="E204" s="32"/>
      <c r="F204" s="728"/>
      <c r="G204" s="219"/>
      <c r="H204" s="3"/>
    </row>
    <row r="205" spans="2:8">
      <c r="B205" s="22"/>
      <c r="C205" s="23"/>
      <c r="D205" s="32"/>
      <c r="E205" s="32"/>
      <c r="F205" s="728"/>
      <c r="G205" s="219"/>
      <c r="H205" s="3"/>
    </row>
    <row r="206" spans="2:8">
      <c r="B206" s="22"/>
      <c r="C206" s="23"/>
      <c r="D206" s="32"/>
      <c r="E206" s="32"/>
      <c r="F206" s="728"/>
      <c r="G206" s="219"/>
      <c r="H206" s="3"/>
    </row>
    <row r="207" spans="2:8">
      <c r="B207" s="22"/>
      <c r="C207" s="23"/>
      <c r="D207" s="32"/>
      <c r="E207" s="32"/>
      <c r="F207" s="728"/>
      <c r="G207" s="219"/>
      <c r="H207" s="3"/>
    </row>
    <row r="208" spans="2:8" ht="54.95" customHeight="1">
      <c r="B208" s="22"/>
      <c r="C208" s="23"/>
      <c r="D208" s="32"/>
      <c r="E208" s="32"/>
      <c r="F208" s="728"/>
      <c r="G208" s="219"/>
      <c r="H208" s="3"/>
    </row>
    <row r="209" spans="2:8">
      <c r="B209" s="22"/>
      <c r="C209" s="23"/>
      <c r="D209" s="32"/>
      <c r="E209" s="32"/>
      <c r="F209" s="728"/>
      <c r="G209" s="219"/>
      <c r="H209" s="3"/>
    </row>
    <row r="210" spans="2:8" ht="54.95" customHeight="1">
      <c r="B210" s="22"/>
      <c r="C210" s="23"/>
      <c r="D210" s="32"/>
      <c r="E210" s="32"/>
      <c r="F210" s="728"/>
      <c r="G210" s="219"/>
      <c r="H210" s="3"/>
    </row>
    <row r="211" spans="2:8">
      <c r="B211" s="22"/>
      <c r="C211" s="23"/>
      <c r="D211" s="32"/>
      <c r="E211" s="32"/>
      <c r="F211" s="728"/>
      <c r="G211" s="219"/>
      <c r="H211" s="3"/>
    </row>
    <row r="212" spans="2:8" ht="54.95" customHeight="1">
      <c r="B212" s="22"/>
      <c r="C212" s="23"/>
      <c r="D212" s="32"/>
      <c r="E212" s="32"/>
      <c r="F212" s="728"/>
      <c r="G212" s="219"/>
      <c r="H212" s="3"/>
    </row>
    <row r="213" spans="2:8">
      <c r="B213" s="22"/>
      <c r="C213" s="23"/>
      <c r="D213" s="32"/>
      <c r="E213" s="32"/>
      <c r="F213" s="728"/>
      <c r="G213" s="219"/>
      <c r="H213" s="3"/>
    </row>
    <row r="214" spans="2:8" ht="54.95" customHeight="1">
      <c r="B214" s="22"/>
      <c r="C214" s="23"/>
      <c r="D214" s="32"/>
      <c r="E214" s="32"/>
      <c r="F214" s="728"/>
      <c r="G214" s="219"/>
      <c r="H214" s="3"/>
    </row>
    <row r="215" spans="2:8">
      <c r="B215" s="22"/>
      <c r="C215" s="23"/>
      <c r="D215" s="32"/>
      <c r="E215" s="32"/>
      <c r="F215" s="728"/>
      <c r="G215" s="219"/>
      <c r="H215" s="3"/>
    </row>
    <row r="216" spans="2:8" ht="54.95" customHeight="1">
      <c r="B216" s="22"/>
      <c r="C216" s="23"/>
      <c r="D216" s="32"/>
      <c r="E216" s="32"/>
      <c r="F216" s="728"/>
      <c r="G216" s="219"/>
      <c r="H216" s="3"/>
    </row>
    <row r="217" spans="2:8">
      <c r="B217" s="22"/>
      <c r="C217" s="23"/>
      <c r="D217" s="32"/>
      <c r="E217" s="32"/>
      <c r="F217" s="728"/>
      <c r="G217" s="219"/>
      <c r="H217" s="3"/>
    </row>
    <row r="218" spans="2:8" ht="54.95" customHeight="1">
      <c r="B218" s="22"/>
      <c r="C218" s="23"/>
      <c r="D218" s="32"/>
      <c r="E218" s="32"/>
      <c r="F218" s="728"/>
      <c r="G218" s="219"/>
      <c r="H218" s="3"/>
    </row>
    <row r="219" spans="2:8">
      <c r="B219" s="22"/>
      <c r="C219" s="23"/>
      <c r="D219" s="32"/>
      <c r="E219" s="32"/>
      <c r="F219" s="728"/>
      <c r="G219" s="219"/>
      <c r="H219" s="3"/>
    </row>
    <row r="220" spans="2:8" ht="54.95" customHeight="1">
      <c r="B220" s="22"/>
      <c r="C220" s="23"/>
      <c r="D220" s="32"/>
      <c r="E220" s="32"/>
      <c r="F220" s="728"/>
      <c r="G220" s="219"/>
      <c r="H220" s="3"/>
    </row>
    <row r="221" spans="2:8">
      <c r="B221" s="22"/>
      <c r="C221" s="23"/>
      <c r="D221" s="32"/>
      <c r="E221" s="32"/>
      <c r="F221" s="728"/>
      <c r="G221" s="219"/>
      <c r="H221" s="3"/>
    </row>
    <row r="222" spans="2:8">
      <c r="B222" s="22"/>
      <c r="C222" s="23"/>
      <c r="D222" s="32"/>
      <c r="E222" s="32"/>
      <c r="F222" s="728"/>
      <c r="G222" s="219"/>
      <c r="H222" s="3"/>
    </row>
    <row r="223" spans="2:8">
      <c r="B223" s="22"/>
      <c r="C223" s="23"/>
      <c r="D223" s="32"/>
      <c r="E223" s="32"/>
      <c r="F223" s="728"/>
      <c r="G223" s="219"/>
      <c r="H223" s="3"/>
    </row>
    <row r="224" spans="2:8">
      <c r="B224" s="22"/>
      <c r="C224" s="23"/>
      <c r="D224" s="32"/>
      <c r="E224" s="32"/>
      <c r="F224" s="728"/>
      <c r="G224" s="219"/>
      <c r="H224" s="3"/>
    </row>
    <row r="225" spans="2:8">
      <c r="B225" s="22"/>
      <c r="C225" s="23"/>
      <c r="D225" s="32"/>
      <c r="E225" s="32"/>
      <c r="F225" s="728"/>
      <c r="G225" s="219"/>
      <c r="H225" s="3"/>
    </row>
    <row r="226" spans="2:8" ht="54.95" customHeight="1">
      <c r="B226" s="22"/>
      <c r="C226" s="23"/>
      <c r="D226" s="32"/>
      <c r="E226" s="32"/>
      <c r="F226" s="728"/>
      <c r="G226" s="219"/>
      <c r="H226" s="3"/>
    </row>
    <row r="227" spans="2:8">
      <c r="B227" s="22"/>
      <c r="C227" s="23"/>
      <c r="D227" s="32"/>
      <c r="E227" s="32"/>
      <c r="F227" s="728"/>
      <c r="G227" s="219"/>
      <c r="H227" s="3"/>
    </row>
    <row r="228" spans="2:8" ht="54.95" customHeight="1">
      <c r="B228" s="22"/>
      <c r="C228" s="23"/>
      <c r="D228" s="32"/>
      <c r="E228" s="32"/>
      <c r="F228" s="728"/>
      <c r="G228" s="219"/>
      <c r="H228" s="3"/>
    </row>
    <row r="229" spans="2:8">
      <c r="B229" s="22"/>
      <c r="C229" s="23"/>
      <c r="D229" s="32"/>
      <c r="E229" s="32"/>
      <c r="F229" s="728"/>
      <c r="G229" s="219"/>
      <c r="H229" s="3"/>
    </row>
    <row r="230" spans="2:8" ht="54.95" customHeight="1">
      <c r="B230" s="22"/>
      <c r="C230" s="23"/>
      <c r="D230" s="32"/>
      <c r="E230" s="32"/>
      <c r="F230" s="728"/>
      <c r="G230" s="219"/>
      <c r="H230" s="3"/>
    </row>
    <row r="231" spans="2:8">
      <c r="B231" s="22"/>
      <c r="C231" s="23"/>
      <c r="D231" s="32"/>
      <c r="E231" s="32"/>
      <c r="F231" s="728"/>
      <c r="G231" s="219"/>
      <c r="H231" s="3"/>
    </row>
    <row r="232" spans="2:8">
      <c r="B232" s="22"/>
      <c r="C232" s="23"/>
      <c r="D232" s="32"/>
      <c r="E232" s="32"/>
      <c r="F232" s="728"/>
      <c r="G232" s="219"/>
      <c r="H232" s="3"/>
    </row>
    <row r="233" spans="2:8">
      <c r="B233" s="22"/>
      <c r="C233" s="23"/>
      <c r="D233" s="32"/>
      <c r="E233" s="32"/>
      <c r="F233" s="728"/>
      <c r="G233" s="219"/>
      <c r="H233" s="3"/>
    </row>
    <row r="234" spans="2:8" ht="54.95" customHeight="1">
      <c r="B234" s="22"/>
      <c r="C234" s="23"/>
      <c r="D234" s="32"/>
      <c r="E234" s="32"/>
      <c r="F234" s="728"/>
      <c r="G234" s="219"/>
      <c r="H234" s="3"/>
    </row>
    <row r="235" spans="2:8">
      <c r="B235" s="22"/>
      <c r="C235" s="23"/>
      <c r="D235" s="32"/>
      <c r="E235" s="32"/>
      <c r="F235" s="728"/>
      <c r="G235" s="219"/>
      <c r="H235" s="3"/>
    </row>
    <row r="236" spans="2:8" ht="54.95" customHeight="1">
      <c r="B236" s="22"/>
      <c r="C236" s="23"/>
      <c r="D236" s="32"/>
      <c r="E236" s="32"/>
      <c r="F236" s="728"/>
      <c r="G236" s="219"/>
      <c r="H236" s="3"/>
    </row>
    <row r="237" spans="2:8">
      <c r="B237" s="22"/>
      <c r="C237" s="23"/>
      <c r="D237" s="32"/>
      <c r="E237" s="32"/>
      <c r="F237" s="728"/>
      <c r="G237" s="219"/>
      <c r="H237" s="3"/>
    </row>
    <row r="238" spans="2:8" ht="54.95" customHeight="1">
      <c r="B238" s="22"/>
      <c r="C238" s="23"/>
      <c r="D238" s="32"/>
      <c r="E238" s="32"/>
      <c r="F238" s="728"/>
      <c r="G238" s="219"/>
      <c r="H238" s="3"/>
    </row>
    <row r="239" spans="2:8" ht="54.95" customHeight="1">
      <c r="B239" s="22"/>
      <c r="C239" s="23"/>
      <c r="D239" s="32"/>
      <c r="E239" s="32"/>
      <c r="F239" s="728"/>
      <c r="G239" s="219"/>
      <c r="H239" s="3"/>
    </row>
    <row r="240" spans="2:8" ht="54.95" customHeight="1">
      <c r="B240" s="22"/>
      <c r="C240" s="23"/>
      <c r="D240" s="32"/>
      <c r="E240" s="32"/>
      <c r="F240" s="728"/>
      <c r="G240" s="219"/>
      <c r="H240" s="3"/>
    </row>
    <row r="241" spans="2:8" ht="54.95" customHeight="1">
      <c r="B241" s="22"/>
      <c r="C241" s="23"/>
      <c r="D241" s="32"/>
      <c r="E241" s="32"/>
      <c r="F241" s="728"/>
      <c r="G241" s="219"/>
      <c r="H241" s="3"/>
    </row>
    <row r="242" spans="2:8" ht="54.95" customHeight="1">
      <c r="B242" s="22"/>
      <c r="C242" s="23"/>
      <c r="D242" s="32"/>
      <c r="E242" s="32"/>
      <c r="F242" s="728"/>
      <c r="G242" s="219"/>
      <c r="H242" s="3"/>
    </row>
    <row r="243" spans="2:8" ht="54.95" customHeight="1">
      <c r="B243" s="22"/>
      <c r="C243" s="23"/>
      <c r="D243" s="32"/>
      <c r="E243" s="32"/>
      <c r="F243" s="728"/>
      <c r="G243" s="219"/>
      <c r="H243" s="3"/>
    </row>
    <row r="244" spans="2:8" ht="54.95" customHeight="1">
      <c r="B244" s="22"/>
      <c r="C244" s="23"/>
      <c r="D244" s="32"/>
      <c r="E244" s="32"/>
      <c r="F244" s="728"/>
      <c r="G244" s="219"/>
      <c r="H244" s="3"/>
    </row>
    <row r="245" spans="2:8" ht="54.95" customHeight="1">
      <c r="B245" s="22"/>
      <c r="C245" s="23"/>
      <c r="D245" s="32"/>
      <c r="E245" s="32"/>
      <c r="F245" s="728"/>
      <c r="G245" s="219"/>
      <c r="H245" s="3"/>
    </row>
    <row r="246" spans="2:8">
      <c r="B246" s="22"/>
      <c r="C246" s="23"/>
      <c r="D246" s="32"/>
      <c r="E246" s="32"/>
      <c r="F246" s="728"/>
      <c r="G246" s="219"/>
      <c r="H246" s="3"/>
    </row>
    <row r="247" spans="2:8">
      <c r="B247" s="22"/>
      <c r="C247" s="23"/>
      <c r="D247" s="32"/>
      <c r="E247" s="32"/>
      <c r="F247" s="728"/>
      <c r="G247" s="219"/>
      <c r="H247" s="3"/>
    </row>
    <row r="248" spans="2:8">
      <c r="B248" s="22"/>
      <c r="C248" s="23"/>
      <c r="D248" s="32"/>
      <c r="E248" s="32"/>
      <c r="F248" s="728"/>
      <c r="G248" s="219"/>
      <c r="H248" s="3"/>
    </row>
    <row r="249" spans="2:8">
      <c r="B249" s="22"/>
      <c r="C249" s="23"/>
      <c r="D249" s="32"/>
      <c r="E249" s="32"/>
      <c r="F249" s="728"/>
      <c r="G249" s="219"/>
      <c r="H249" s="3"/>
    </row>
    <row r="250" spans="2:8" ht="54.95" customHeight="1">
      <c r="B250" s="22"/>
      <c r="C250" s="23"/>
      <c r="D250" s="32"/>
      <c r="E250" s="32"/>
      <c r="F250" s="728"/>
      <c r="G250" s="219"/>
      <c r="H250" s="3"/>
    </row>
    <row r="251" spans="2:8">
      <c r="B251" s="22"/>
      <c r="C251" s="23"/>
      <c r="D251" s="32"/>
      <c r="E251" s="32"/>
      <c r="F251" s="728"/>
      <c r="G251" s="219"/>
      <c r="H251" s="3"/>
    </row>
    <row r="252" spans="2:8" ht="54.95" customHeight="1">
      <c r="B252" s="22"/>
      <c r="C252" s="23"/>
      <c r="D252" s="32"/>
      <c r="E252" s="32"/>
      <c r="F252" s="728"/>
      <c r="G252" s="219"/>
      <c r="H252" s="3"/>
    </row>
    <row r="253" spans="2:8">
      <c r="B253" s="22"/>
      <c r="C253" s="23"/>
      <c r="D253" s="32"/>
      <c r="E253" s="32"/>
      <c r="F253" s="728"/>
      <c r="G253" s="219"/>
      <c r="H253" s="3"/>
    </row>
    <row r="254" spans="2:8" ht="54.95" customHeight="1">
      <c r="B254" s="22"/>
      <c r="C254" s="23"/>
      <c r="D254" s="32"/>
      <c r="E254" s="32"/>
      <c r="F254" s="728"/>
      <c r="G254" s="219"/>
      <c r="H254" s="3"/>
    </row>
    <row r="255" spans="2:8">
      <c r="B255" s="22"/>
      <c r="C255" s="23"/>
      <c r="D255" s="32"/>
      <c r="E255" s="32"/>
      <c r="F255" s="728"/>
      <c r="G255" s="219"/>
      <c r="H255" s="3"/>
    </row>
    <row r="256" spans="2:8" ht="54.95" customHeight="1">
      <c r="B256" s="22"/>
      <c r="C256" s="23"/>
      <c r="D256" s="32"/>
      <c r="E256" s="32"/>
      <c r="F256" s="728"/>
      <c r="G256" s="219"/>
      <c r="H256" s="3"/>
    </row>
    <row r="257" spans="2:8">
      <c r="B257" s="22"/>
      <c r="C257" s="23"/>
      <c r="D257" s="32"/>
      <c r="E257" s="32"/>
      <c r="F257" s="728"/>
      <c r="G257" s="219"/>
      <c r="H257" s="3"/>
    </row>
    <row r="258" spans="2:8" ht="54.95" customHeight="1">
      <c r="B258" s="22"/>
      <c r="C258" s="23"/>
      <c r="D258" s="32"/>
      <c r="E258" s="32"/>
      <c r="F258" s="728"/>
      <c r="G258" s="219"/>
      <c r="H258" s="3"/>
    </row>
    <row r="259" spans="2:8" ht="54.95" customHeight="1">
      <c r="B259" s="22"/>
      <c r="C259" s="23"/>
      <c r="D259" s="32"/>
      <c r="E259" s="32"/>
      <c r="F259" s="728"/>
      <c r="G259" s="219"/>
      <c r="H259" s="3"/>
    </row>
    <row r="260" spans="2:8" ht="54.95" customHeight="1">
      <c r="B260" s="22"/>
      <c r="C260" s="23"/>
      <c r="D260" s="32"/>
      <c r="E260" s="32"/>
      <c r="F260" s="728"/>
      <c r="G260" s="219"/>
      <c r="H260" s="3"/>
    </row>
    <row r="261" spans="2:8" ht="54.95" customHeight="1">
      <c r="B261" s="22"/>
      <c r="C261" s="23"/>
      <c r="D261" s="32"/>
      <c r="E261" s="32"/>
      <c r="F261" s="728"/>
      <c r="G261" s="219"/>
      <c r="H261" s="3"/>
    </row>
    <row r="262" spans="2:8" ht="54.95" customHeight="1">
      <c r="B262" s="22"/>
      <c r="C262" s="23"/>
      <c r="D262" s="32"/>
      <c r="E262" s="32"/>
      <c r="F262" s="728"/>
      <c r="G262" s="219"/>
      <c r="H262" s="3"/>
    </row>
    <row r="263" spans="2:8" ht="54.95" customHeight="1">
      <c r="B263" s="22"/>
      <c r="C263" s="23"/>
      <c r="D263" s="32"/>
      <c r="E263" s="32"/>
      <c r="F263" s="728"/>
      <c r="G263" s="219"/>
      <c r="H263" s="3"/>
    </row>
    <row r="264" spans="2:8" ht="54.95" customHeight="1">
      <c r="B264" s="22"/>
      <c r="C264" s="23"/>
      <c r="D264" s="32"/>
      <c r="E264" s="32"/>
      <c r="F264" s="728"/>
      <c r="G264" s="219"/>
      <c r="H264" s="3"/>
    </row>
    <row r="265" spans="2:8" ht="54.95" customHeight="1">
      <c r="B265" s="22"/>
      <c r="C265" s="23"/>
      <c r="D265" s="32"/>
      <c r="E265" s="32"/>
      <c r="F265" s="728"/>
      <c r="G265" s="219"/>
      <c r="H265" s="3"/>
    </row>
    <row r="266" spans="2:8" ht="54.95" customHeight="1">
      <c r="B266" s="22"/>
      <c r="C266" s="23"/>
      <c r="D266" s="32"/>
      <c r="E266" s="32"/>
      <c r="F266" s="728"/>
      <c r="G266" s="219"/>
      <c r="H266" s="3"/>
    </row>
    <row r="267" spans="2:8" ht="54.95" customHeight="1">
      <c r="B267" s="22"/>
      <c r="C267" s="23"/>
      <c r="D267" s="32"/>
      <c r="E267" s="32"/>
      <c r="F267" s="728"/>
      <c r="G267" s="219"/>
      <c r="H267" s="3"/>
    </row>
    <row r="268" spans="2:8" ht="54.95" customHeight="1">
      <c r="B268" s="22"/>
      <c r="C268" s="23"/>
      <c r="D268" s="32"/>
      <c r="E268" s="32"/>
      <c r="F268" s="728"/>
      <c r="G268" s="219"/>
      <c r="H268" s="3"/>
    </row>
    <row r="269" spans="2:8" ht="54.95" customHeight="1">
      <c r="B269" s="22"/>
      <c r="C269" s="23"/>
      <c r="D269" s="32"/>
      <c r="E269" s="32"/>
      <c r="F269" s="728"/>
      <c r="G269" s="219"/>
      <c r="H269" s="3"/>
    </row>
    <row r="270" spans="2:8" ht="54.95" customHeight="1">
      <c r="B270" s="22"/>
      <c r="C270" s="23"/>
      <c r="D270" s="32"/>
      <c r="E270" s="32"/>
      <c r="F270" s="728"/>
      <c r="G270" s="219"/>
      <c r="H270" s="3"/>
    </row>
    <row r="271" spans="2:8" ht="54.95" customHeight="1">
      <c r="B271" s="22"/>
      <c r="C271" s="23"/>
      <c r="D271" s="32"/>
      <c r="E271" s="32"/>
      <c r="F271" s="728"/>
      <c r="G271" s="219"/>
      <c r="H271" s="3"/>
    </row>
    <row r="272" spans="2:8" ht="54.95" customHeight="1">
      <c r="B272" s="22"/>
      <c r="C272" s="23"/>
      <c r="D272" s="32"/>
      <c r="E272" s="32"/>
      <c r="F272" s="728"/>
      <c r="G272" s="219"/>
      <c r="H272" s="3"/>
    </row>
    <row r="273" spans="2:8" ht="54.95" customHeight="1">
      <c r="B273" s="22"/>
      <c r="C273" s="23"/>
      <c r="D273" s="32"/>
      <c r="E273" s="32"/>
      <c r="F273" s="728"/>
      <c r="G273" s="219"/>
      <c r="H273" s="3"/>
    </row>
    <row r="274" spans="2:8" ht="54.95" customHeight="1">
      <c r="B274" s="22"/>
      <c r="C274" s="23"/>
      <c r="D274" s="32"/>
      <c r="E274" s="32"/>
      <c r="F274" s="728"/>
      <c r="G274" s="219"/>
      <c r="H274" s="3"/>
    </row>
    <row r="275" spans="2:8" ht="54.95" customHeight="1">
      <c r="B275" s="22"/>
      <c r="C275" s="23"/>
      <c r="D275" s="32"/>
      <c r="E275" s="32"/>
      <c r="F275" s="728"/>
      <c r="G275" s="219"/>
      <c r="H275" s="3"/>
    </row>
    <row r="276" spans="2:8" ht="54.95" customHeight="1">
      <c r="B276" s="22"/>
      <c r="C276" s="23"/>
      <c r="D276" s="32"/>
      <c r="E276" s="32"/>
      <c r="F276" s="728"/>
      <c r="G276" s="219"/>
      <c r="H276" s="3"/>
    </row>
    <row r="277" spans="2:8" ht="54.95" customHeight="1">
      <c r="B277" s="22"/>
      <c r="C277" s="23"/>
      <c r="D277" s="32"/>
      <c r="E277" s="32"/>
      <c r="F277" s="728"/>
      <c r="G277" s="219"/>
      <c r="H277" s="3"/>
    </row>
    <row r="278" spans="2:8" ht="54.95" customHeight="1">
      <c r="B278" s="22"/>
      <c r="C278" s="23"/>
      <c r="D278" s="32"/>
      <c r="E278" s="32"/>
      <c r="F278" s="728"/>
      <c r="G278" s="219"/>
      <c r="H278" s="3"/>
    </row>
    <row r="279" spans="2:8" ht="54.95" customHeight="1">
      <c r="B279" s="22"/>
      <c r="C279" s="23"/>
      <c r="D279" s="32"/>
      <c r="E279" s="32"/>
      <c r="F279" s="728"/>
      <c r="G279" s="219"/>
      <c r="H279" s="3"/>
    </row>
    <row r="280" spans="2:8" ht="54.95" customHeight="1">
      <c r="B280" s="22"/>
      <c r="C280" s="23"/>
      <c r="D280" s="32"/>
      <c r="E280" s="32"/>
      <c r="F280" s="728"/>
      <c r="G280" s="219"/>
      <c r="H280" s="3"/>
    </row>
    <row r="281" spans="2:8" ht="54.95" customHeight="1">
      <c r="B281" s="22"/>
      <c r="C281" s="23"/>
      <c r="D281" s="32"/>
      <c r="E281" s="32"/>
      <c r="F281" s="728"/>
      <c r="G281" s="219"/>
      <c r="H281" s="3"/>
    </row>
    <row r="282" spans="2:8" ht="54.95" customHeight="1">
      <c r="B282" s="22"/>
      <c r="C282" s="23"/>
      <c r="D282" s="32"/>
      <c r="E282" s="32"/>
      <c r="F282" s="728"/>
      <c r="G282" s="219"/>
      <c r="H282" s="3"/>
    </row>
    <row r="283" spans="2:8" ht="54.95" customHeight="1">
      <c r="B283" s="22"/>
      <c r="C283" s="23"/>
      <c r="D283" s="32"/>
      <c r="E283" s="32"/>
      <c r="F283" s="728"/>
      <c r="G283" s="219"/>
      <c r="H283" s="3"/>
    </row>
    <row r="284" spans="2:8" ht="54.95" customHeight="1">
      <c r="B284" s="22"/>
      <c r="C284" s="23"/>
      <c r="D284" s="32"/>
      <c r="E284" s="32"/>
      <c r="F284" s="728"/>
      <c r="G284" s="219"/>
      <c r="H284" s="3"/>
    </row>
    <row r="285" spans="2:8" ht="54.95" customHeight="1">
      <c r="B285" s="22"/>
      <c r="C285" s="23"/>
      <c r="D285" s="32"/>
      <c r="E285" s="32"/>
      <c r="F285" s="728"/>
      <c r="G285" s="219"/>
      <c r="H285" s="3"/>
    </row>
    <row r="286" spans="2:8" ht="54.95" customHeight="1">
      <c r="B286" s="22"/>
      <c r="C286" s="23"/>
      <c r="D286" s="32"/>
      <c r="E286" s="32"/>
      <c r="F286" s="728"/>
      <c r="G286" s="219"/>
      <c r="H286" s="3"/>
    </row>
    <row r="287" spans="2:8" ht="54.95" customHeight="1">
      <c r="B287" s="22"/>
      <c r="C287" s="23"/>
      <c r="D287" s="32"/>
      <c r="E287" s="32"/>
      <c r="F287" s="728"/>
      <c r="G287" s="219"/>
      <c r="H287" s="3"/>
    </row>
    <row r="288" spans="2:8" ht="54.95" customHeight="1">
      <c r="B288" s="22"/>
      <c r="C288" s="23"/>
      <c r="D288" s="32"/>
      <c r="E288" s="32"/>
      <c r="F288" s="728"/>
      <c r="G288" s="219"/>
      <c r="H288" s="3"/>
    </row>
    <row r="289" spans="2:8" ht="54.95" customHeight="1">
      <c r="B289" s="22"/>
      <c r="C289" s="23"/>
      <c r="D289" s="32"/>
      <c r="E289" s="32"/>
      <c r="F289" s="728"/>
      <c r="G289" s="219"/>
      <c r="H289" s="3"/>
    </row>
    <row r="290" spans="2:8" ht="54.95" customHeight="1">
      <c r="B290" s="22"/>
      <c r="C290" s="23"/>
      <c r="D290" s="32"/>
      <c r="E290" s="32"/>
      <c r="F290" s="728"/>
      <c r="G290" s="219"/>
      <c r="H290" s="3"/>
    </row>
    <row r="291" spans="2:8" ht="54.95" customHeight="1">
      <c r="B291" s="22"/>
      <c r="C291" s="23"/>
      <c r="D291" s="32"/>
      <c r="E291" s="32"/>
      <c r="F291" s="728"/>
      <c r="G291" s="219"/>
      <c r="H291" s="3"/>
    </row>
    <row r="292" spans="2:8" ht="54.95" customHeight="1">
      <c r="B292" s="22"/>
      <c r="C292" s="23"/>
      <c r="D292" s="32"/>
      <c r="E292" s="32"/>
      <c r="F292" s="728"/>
      <c r="G292" s="219"/>
      <c r="H292" s="3"/>
    </row>
    <row r="293" spans="2:8" ht="54.95" customHeight="1">
      <c r="B293" s="22"/>
      <c r="C293" s="23"/>
      <c r="D293" s="32"/>
      <c r="E293" s="32"/>
      <c r="F293" s="728"/>
      <c r="G293" s="219"/>
      <c r="H293" s="3"/>
    </row>
    <row r="294" spans="2:8" ht="54.95" customHeight="1">
      <c r="B294" s="22"/>
      <c r="C294" s="23"/>
      <c r="D294" s="32"/>
      <c r="E294" s="32"/>
      <c r="F294" s="728"/>
      <c r="G294" s="219"/>
      <c r="H294" s="3"/>
    </row>
    <row r="295" spans="2:8" ht="54.95" customHeight="1">
      <c r="B295" s="22"/>
      <c r="C295" s="23"/>
      <c r="D295" s="32"/>
      <c r="E295" s="32"/>
      <c r="F295" s="728"/>
      <c r="G295" s="219"/>
      <c r="H295" s="3"/>
    </row>
    <row r="296" spans="2:8" ht="54.95" customHeight="1">
      <c r="B296" s="22"/>
      <c r="C296" s="23"/>
      <c r="D296" s="32"/>
      <c r="E296" s="32"/>
      <c r="F296" s="728"/>
      <c r="G296" s="219"/>
      <c r="H296" s="3"/>
    </row>
    <row r="297" spans="2:8" ht="54.95" customHeight="1">
      <c r="B297" s="22"/>
      <c r="C297" s="23"/>
      <c r="D297" s="32"/>
      <c r="E297" s="32"/>
      <c r="F297" s="728"/>
      <c r="G297" s="219"/>
      <c r="H297" s="3"/>
    </row>
    <row r="298" spans="2:8" ht="54.95" customHeight="1">
      <c r="B298" s="22"/>
      <c r="C298" s="23"/>
      <c r="D298" s="32"/>
      <c r="E298" s="32"/>
      <c r="F298" s="728"/>
      <c r="G298" s="219"/>
      <c r="H298" s="3"/>
    </row>
    <row r="299" spans="2:8" ht="54.95" customHeight="1">
      <c r="B299" s="22"/>
      <c r="C299" s="23"/>
      <c r="D299" s="32"/>
      <c r="E299" s="32"/>
      <c r="F299" s="728"/>
      <c r="G299" s="219"/>
      <c r="H299" s="3"/>
    </row>
    <row r="300" spans="2:8" ht="54.95" customHeight="1">
      <c r="B300" s="22"/>
      <c r="C300" s="23"/>
      <c r="D300" s="32"/>
      <c r="E300" s="32"/>
      <c r="F300" s="728"/>
      <c r="G300" s="219"/>
      <c r="H300" s="3"/>
    </row>
    <row r="301" spans="2:8" ht="54.95" customHeight="1">
      <c r="B301" s="22"/>
      <c r="C301" s="23"/>
      <c r="D301" s="32"/>
      <c r="E301" s="32"/>
      <c r="F301" s="728"/>
      <c r="G301" s="219"/>
      <c r="H301" s="3"/>
    </row>
    <row r="302" spans="2:8" ht="54.95" customHeight="1">
      <c r="B302" s="22"/>
      <c r="C302" s="23"/>
      <c r="D302" s="32"/>
      <c r="E302" s="32"/>
      <c r="F302" s="728"/>
      <c r="G302" s="219"/>
      <c r="H302" s="3"/>
    </row>
    <row r="303" spans="2:8" ht="54.95" customHeight="1">
      <c r="B303" s="22"/>
      <c r="C303" s="23"/>
      <c r="D303" s="32"/>
      <c r="E303" s="32"/>
      <c r="F303" s="728"/>
      <c r="G303" s="219"/>
      <c r="H303" s="3"/>
    </row>
    <row r="304" spans="2:8" ht="54.95" customHeight="1">
      <c r="B304" s="22"/>
      <c r="C304" s="23"/>
      <c r="D304" s="32"/>
      <c r="E304" s="32"/>
      <c r="F304" s="728"/>
      <c r="G304" s="219"/>
      <c r="H304" s="3"/>
    </row>
    <row r="305" spans="2:8" ht="54.95" customHeight="1">
      <c r="B305" s="22"/>
      <c r="C305" s="23"/>
      <c r="D305" s="32"/>
      <c r="E305" s="32"/>
      <c r="F305" s="728"/>
      <c r="G305" s="219"/>
      <c r="H305" s="3"/>
    </row>
    <row r="306" spans="2:8" ht="54.95" customHeight="1">
      <c r="B306" s="22"/>
      <c r="C306" s="23"/>
      <c r="D306" s="32"/>
      <c r="E306" s="32"/>
      <c r="F306" s="728"/>
      <c r="G306" s="219"/>
      <c r="H306" s="3"/>
    </row>
    <row r="307" spans="2:8" ht="54.95" customHeight="1">
      <c r="B307" s="22"/>
      <c r="C307" s="23"/>
      <c r="D307" s="32"/>
      <c r="E307" s="32"/>
      <c r="F307" s="728"/>
      <c r="G307" s="219"/>
      <c r="H307" s="3"/>
    </row>
    <row r="308" spans="2:8" ht="54.95" customHeight="1">
      <c r="B308" s="22"/>
      <c r="C308" s="23"/>
      <c r="D308" s="32"/>
      <c r="E308" s="32"/>
      <c r="F308" s="728"/>
      <c r="G308" s="219"/>
      <c r="H308" s="3"/>
    </row>
    <row r="309" spans="2:8" ht="54.95" customHeight="1">
      <c r="B309" s="22"/>
      <c r="C309" s="23"/>
      <c r="D309" s="32"/>
      <c r="E309" s="32"/>
      <c r="F309" s="728"/>
      <c r="G309" s="219"/>
      <c r="H309" s="3"/>
    </row>
    <row r="310" spans="2:8" ht="54.95" customHeight="1">
      <c r="B310" s="22"/>
      <c r="C310" s="23"/>
      <c r="D310" s="32"/>
      <c r="E310" s="32"/>
      <c r="F310" s="728"/>
      <c r="G310" s="219"/>
      <c r="H310" s="3"/>
    </row>
    <row r="311" spans="2:8" ht="54.95" customHeight="1">
      <c r="B311" s="22"/>
      <c r="C311" s="23"/>
      <c r="D311" s="32"/>
      <c r="E311" s="32"/>
      <c r="F311" s="728"/>
      <c r="G311" s="219"/>
      <c r="H311" s="3"/>
    </row>
    <row r="312" spans="2:8" ht="54.95" customHeight="1">
      <c r="B312" s="22"/>
      <c r="C312" s="23"/>
      <c r="D312" s="32"/>
      <c r="E312" s="32"/>
      <c r="F312" s="728"/>
      <c r="G312" s="219"/>
      <c r="H312" s="3"/>
    </row>
    <row r="313" spans="2:8" ht="54.95" customHeight="1">
      <c r="B313" s="22"/>
      <c r="C313" s="23"/>
      <c r="D313" s="32"/>
      <c r="E313" s="32"/>
      <c r="F313" s="728"/>
      <c r="G313" s="219"/>
      <c r="H313" s="3"/>
    </row>
    <row r="314" spans="2:8" ht="54.95" customHeight="1">
      <c r="B314" s="22"/>
      <c r="C314" s="23"/>
      <c r="D314" s="32"/>
      <c r="E314" s="32"/>
      <c r="F314" s="728"/>
      <c r="G314" s="219"/>
      <c r="H314" s="3"/>
    </row>
    <row r="315" spans="2:8" ht="54.95" customHeight="1">
      <c r="B315" s="22"/>
      <c r="C315" s="23"/>
      <c r="D315" s="32"/>
      <c r="E315" s="32"/>
      <c r="F315" s="728"/>
      <c r="G315" s="219"/>
      <c r="H315" s="3"/>
    </row>
    <row r="316" spans="2:8" ht="54.95" customHeight="1">
      <c r="B316" s="22"/>
      <c r="C316" s="23"/>
      <c r="D316" s="32"/>
      <c r="E316" s="32"/>
      <c r="F316" s="728"/>
      <c r="G316" s="219"/>
      <c r="H316" s="3"/>
    </row>
    <row r="317" spans="2:8" ht="54.95" customHeight="1">
      <c r="B317" s="22"/>
      <c r="C317" s="23"/>
      <c r="D317" s="32"/>
      <c r="E317" s="32"/>
      <c r="F317" s="728"/>
      <c r="G317" s="219"/>
      <c r="H317" s="3"/>
    </row>
    <row r="318" spans="2:8" ht="54.95" customHeight="1">
      <c r="B318" s="22"/>
      <c r="C318" s="23"/>
      <c r="D318" s="32"/>
      <c r="E318" s="32"/>
      <c r="F318" s="728"/>
      <c r="G318" s="219"/>
      <c r="H318" s="3"/>
    </row>
    <row r="319" spans="2:8" ht="54.95" customHeight="1">
      <c r="B319" s="22"/>
      <c r="C319" s="23"/>
      <c r="D319" s="32"/>
      <c r="E319" s="32"/>
      <c r="F319" s="728"/>
      <c r="G319" s="219"/>
      <c r="H319" s="3"/>
    </row>
    <row r="320" spans="2:8" ht="54.95" customHeight="1">
      <c r="B320" s="22"/>
      <c r="C320" s="23"/>
      <c r="D320" s="32"/>
      <c r="E320" s="32"/>
      <c r="F320" s="728"/>
      <c r="G320" s="219"/>
      <c r="H320" s="3"/>
    </row>
    <row r="321" spans="2:8" ht="54.95" customHeight="1">
      <c r="B321" s="22"/>
      <c r="C321" s="23"/>
      <c r="D321" s="32"/>
      <c r="E321" s="32"/>
      <c r="F321" s="728"/>
      <c r="G321" s="219"/>
      <c r="H321" s="3"/>
    </row>
    <row r="322" spans="2:8" ht="54.95" customHeight="1">
      <c r="B322" s="22"/>
      <c r="C322" s="23"/>
      <c r="D322" s="32"/>
      <c r="E322" s="32"/>
      <c r="F322" s="728"/>
      <c r="G322" s="219"/>
      <c r="H322" s="3"/>
    </row>
    <row r="323" spans="2:8" ht="54.95" customHeight="1">
      <c r="B323" s="22"/>
      <c r="C323" s="23"/>
      <c r="D323" s="32"/>
      <c r="E323" s="32"/>
      <c r="F323" s="728"/>
      <c r="G323" s="219"/>
      <c r="H323" s="3"/>
    </row>
    <row r="324" spans="2:8" ht="54.95" customHeight="1">
      <c r="B324" s="22"/>
      <c r="C324" s="23"/>
      <c r="D324" s="32"/>
      <c r="E324" s="32"/>
      <c r="F324" s="728"/>
      <c r="G324" s="219"/>
      <c r="H324" s="3"/>
    </row>
    <row r="325" spans="2:8" ht="54.95" customHeight="1">
      <c r="B325" s="22"/>
      <c r="C325" s="23"/>
      <c r="D325" s="32"/>
      <c r="E325" s="32"/>
      <c r="F325" s="728"/>
      <c r="G325" s="219"/>
      <c r="H325" s="3"/>
    </row>
    <row r="326" spans="2:8" ht="54.95" customHeight="1">
      <c r="B326" s="22"/>
      <c r="C326" s="23"/>
      <c r="D326" s="32"/>
      <c r="E326" s="32"/>
      <c r="F326" s="728"/>
      <c r="G326" s="219"/>
      <c r="H326" s="3"/>
    </row>
    <row r="327" spans="2:8" ht="54.95" customHeight="1">
      <c r="B327" s="22"/>
      <c r="C327" s="23"/>
      <c r="D327" s="32"/>
      <c r="E327" s="32"/>
      <c r="F327" s="728"/>
      <c r="G327" s="219"/>
      <c r="H327" s="3"/>
    </row>
    <row r="328" spans="2:8" ht="54.95" customHeight="1">
      <c r="B328" s="22"/>
      <c r="C328" s="23"/>
      <c r="D328" s="32"/>
      <c r="E328" s="32"/>
      <c r="F328" s="728"/>
      <c r="G328" s="219"/>
      <c r="H328" s="3"/>
    </row>
    <row r="329" spans="2:8" ht="54.95" customHeight="1">
      <c r="B329" s="22"/>
      <c r="C329" s="23"/>
      <c r="D329" s="32"/>
      <c r="E329" s="32"/>
      <c r="F329" s="728"/>
      <c r="G329" s="219"/>
      <c r="H329" s="3"/>
    </row>
    <row r="330" spans="2:8" ht="54.95" customHeight="1">
      <c r="B330" s="22"/>
      <c r="C330" s="23"/>
      <c r="D330" s="32"/>
      <c r="E330" s="32"/>
      <c r="F330" s="728"/>
      <c r="G330" s="219"/>
      <c r="H330" s="3"/>
    </row>
    <row r="331" spans="2:8" ht="54.95" customHeight="1">
      <c r="B331" s="22"/>
      <c r="C331" s="23"/>
      <c r="D331" s="32"/>
      <c r="E331" s="32"/>
      <c r="F331" s="728"/>
      <c r="G331" s="219"/>
      <c r="H331" s="3"/>
    </row>
    <row r="332" spans="2:8" ht="54.95" customHeight="1">
      <c r="B332" s="22"/>
      <c r="C332" s="23"/>
      <c r="D332" s="32"/>
      <c r="E332" s="32"/>
      <c r="F332" s="728"/>
      <c r="G332" s="219"/>
      <c r="H332" s="3"/>
    </row>
    <row r="333" spans="2:8" ht="54.95" customHeight="1">
      <c r="B333" s="22"/>
      <c r="C333" s="23"/>
      <c r="D333" s="32"/>
      <c r="E333" s="32"/>
      <c r="F333" s="728"/>
      <c r="G333" s="219"/>
      <c r="H333" s="3"/>
    </row>
    <row r="334" spans="2:8" ht="54.95" customHeight="1">
      <c r="B334" s="22"/>
      <c r="C334" s="23"/>
      <c r="D334" s="32"/>
      <c r="E334" s="32"/>
      <c r="F334" s="728"/>
      <c r="G334" s="219"/>
      <c r="H334" s="3"/>
    </row>
    <row r="335" spans="2:8" ht="54.95" customHeight="1">
      <c r="B335" s="22"/>
      <c r="C335" s="23"/>
      <c r="D335" s="32"/>
      <c r="E335" s="32"/>
      <c r="F335" s="728"/>
      <c r="G335" s="219"/>
      <c r="H335" s="3"/>
    </row>
    <row r="336" spans="2:8" ht="54.95" customHeight="1">
      <c r="B336" s="22"/>
      <c r="C336" s="23"/>
      <c r="D336" s="32"/>
      <c r="E336" s="32"/>
      <c r="F336" s="728"/>
      <c r="G336" s="219"/>
      <c r="H336" s="3"/>
    </row>
    <row r="337" spans="2:8" ht="54.95" customHeight="1">
      <c r="B337" s="22"/>
      <c r="C337" s="23"/>
      <c r="D337" s="32"/>
      <c r="E337" s="32"/>
      <c r="F337" s="728"/>
      <c r="G337" s="219"/>
      <c r="H337" s="3"/>
    </row>
    <row r="338" spans="2:8" ht="54.95" customHeight="1">
      <c r="B338" s="22"/>
      <c r="C338" s="23"/>
      <c r="D338" s="32"/>
      <c r="E338" s="32"/>
      <c r="F338" s="728"/>
      <c r="G338" s="219"/>
      <c r="H338" s="3"/>
    </row>
    <row r="339" spans="2:8" ht="54.95" customHeight="1">
      <c r="B339" s="22"/>
      <c r="C339" s="23"/>
      <c r="D339" s="32"/>
      <c r="E339" s="32"/>
      <c r="F339" s="728"/>
      <c r="G339" s="219"/>
      <c r="H339" s="3"/>
    </row>
    <row r="340" spans="2:8" ht="54.95" customHeight="1">
      <c r="B340" s="22"/>
      <c r="C340" s="23"/>
      <c r="D340" s="32"/>
      <c r="E340" s="32"/>
      <c r="F340" s="728"/>
      <c r="G340" s="219"/>
      <c r="H340" s="3"/>
    </row>
    <row r="341" spans="2:8" ht="54.95" customHeight="1">
      <c r="B341" s="22"/>
      <c r="C341" s="23"/>
      <c r="D341" s="32"/>
      <c r="E341" s="32"/>
      <c r="F341" s="728"/>
      <c r="G341" s="219"/>
      <c r="H341" s="3"/>
    </row>
    <row r="342" spans="2:8" ht="54.95" customHeight="1">
      <c r="B342" s="22"/>
      <c r="C342" s="23"/>
      <c r="D342" s="32"/>
      <c r="E342" s="32"/>
      <c r="F342" s="728"/>
      <c r="G342" s="219"/>
      <c r="H342" s="3"/>
    </row>
    <row r="343" spans="2:8" ht="54.95" customHeight="1">
      <c r="B343" s="22"/>
      <c r="C343" s="23"/>
      <c r="D343" s="32"/>
      <c r="E343" s="32"/>
      <c r="F343" s="728"/>
      <c r="G343" s="219"/>
      <c r="H343" s="3"/>
    </row>
    <row r="344" spans="2:8" ht="54.95" customHeight="1">
      <c r="B344" s="22"/>
      <c r="C344" s="23"/>
      <c r="D344" s="32"/>
      <c r="E344" s="32"/>
      <c r="F344" s="728"/>
      <c r="G344" s="219"/>
      <c r="H344" s="3"/>
    </row>
    <row r="345" spans="2:8" ht="54.95" customHeight="1">
      <c r="B345" s="22"/>
      <c r="C345" s="23"/>
      <c r="D345" s="32"/>
      <c r="E345" s="32"/>
      <c r="F345" s="728"/>
      <c r="G345" s="219"/>
      <c r="H345" s="3"/>
    </row>
    <row r="346" spans="2:8" ht="54.95" customHeight="1">
      <c r="B346" s="22"/>
      <c r="C346" s="23"/>
      <c r="D346" s="32"/>
      <c r="E346" s="32"/>
      <c r="F346" s="728"/>
      <c r="G346" s="219"/>
      <c r="H346" s="3"/>
    </row>
    <row r="347" spans="2:8" ht="54.95" customHeight="1">
      <c r="B347" s="22"/>
      <c r="C347" s="23"/>
      <c r="D347" s="32"/>
      <c r="E347" s="32"/>
      <c r="F347" s="728"/>
      <c r="G347" s="219"/>
      <c r="H347" s="3"/>
    </row>
    <row r="348" spans="2:8" ht="54.95" customHeight="1">
      <c r="B348" s="22"/>
      <c r="C348" s="23"/>
      <c r="D348" s="32"/>
      <c r="E348" s="32"/>
      <c r="F348" s="728"/>
      <c r="G348" s="219"/>
      <c r="H348" s="3"/>
    </row>
    <row r="349" spans="2:8" ht="54.95" customHeight="1">
      <c r="B349" s="22"/>
      <c r="C349" s="23"/>
      <c r="D349" s="32"/>
      <c r="E349" s="32"/>
      <c r="F349" s="728"/>
      <c r="G349" s="219"/>
      <c r="H349" s="3"/>
    </row>
    <row r="350" spans="2:8" ht="54.95" customHeight="1">
      <c r="B350" s="22"/>
      <c r="C350" s="23"/>
      <c r="D350" s="32"/>
      <c r="E350" s="32"/>
      <c r="F350" s="728"/>
      <c r="G350" s="219"/>
      <c r="H350" s="3"/>
    </row>
    <row r="351" spans="2:8" ht="54.95" customHeight="1">
      <c r="B351" s="22"/>
      <c r="C351" s="23"/>
      <c r="D351" s="32"/>
      <c r="E351" s="32"/>
      <c r="F351" s="728"/>
      <c r="G351" s="219"/>
      <c r="H351" s="3"/>
    </row>
    <row r="352" spans="2:8" ht="54.95" customHeight="1">
      <c r="B352" s="22"/>
      <c r="C352" s="23"/>
      <c r="D352" s="32"/>
      <c r="E352" s="32"/>
      <c r="F352" s="728"/>
      <c r="G352" s="219"/>
      <c r="H352" s="3"/>
    </row>
    <row r="353" spans="2:8" ht="54.95" customHeight="1">
      <c r="B353" s="22"/>
      <c r="C353" s="23"/>
      <c r="D353" s="32"/>
      <c r="E353" s="32"/>
      <c r="F353" s="728"/>
      <c r="G353" s="219"/>
      <c r="H353" s="3"/>
    </row>
    <row r="354" spans="2:8" ht="54.95" customHeight="1">
      <c r="B354" s="22"/>
      <c r="C354" s="23"/>
      <c r="D354" s="32"/>
      <c r="E354" s="32"/>
      <c r="F354" s="728"/>
      <c r="G354" s="219"/>
      <c r="H354" s="3"/>
    </row>
    <row r="355" spans="2:8" ht="54.95" customHeight="1">
      <c r="B355" s="22"/>
      <c r="C355" s="23"/>
      <c r="D355" s="32"/>
      <c r="E355" s="32"/>
      <c r="F355" s="728"/>
      <c r="G355" s="219"/>
      <c r="H355" s="3"/>
    </row>
    <row r="356" spans="2:8" ht="54.95" customHeight="1">
      <c r="B356" s="22"/>
      <c r="C356" s="23"/>
      <c r="D356" s="32"/>
      <c r="E356" s="32"/>
      <c r="F356" s="728"/>
      <c r="G356" s="219"/>
      <c r="H356" s="3"/>
    </row>
    <row r="357" spans="2:8" ht="54.95" customHeight="1">
      <c r="B357" s="22"/>
      <c r="C357" s="23"/>
      <c r="D357" s="32"/>
      <c r="E357" s="32"/>
      <c r="F357" s="728"/>
      <c r="G357" s="219"/>
      <c r="H357" s="3"/>
    </row>
    <row r="358" spans="2:8" ht="54.95" customHeight="1">
      <c r="B358" s="22"/>
      <c r="C358" s="23"/>
      <c r="D358" s="32"/>
      <c r="E358" s="32"/>
      <c r="F358" s="728"/>
      <c r="G358" s="219"/>
      <c r="H358" s="3"/>
    </row>
    <row r="359" spans="2:8" ht="54.95" customHeight="1">
      <c r="B359" s="22"/>
      <c r="C359" s="23"/>
      <c r="D359" s="32"/>
      <c r="E359" s="32"/>
      <c r="F359" s="728"/>
      <c r="G359" s="219"/>
      <c r="H359" s="3"/>
    </row>
    <row r="360" spans="2:8" ht="54.95" customHeight="1">
      <c r="B360" s="22"/>
      <c r="C360" s="23"/>
      <c r="D360" s="32"/>
      <c r="E360" s="32"/>
      <c r="F360" s="728"/>
      <c r="G360" s="219"/>
      <c r="H360" s="3"/>
    </row>
    <row r="361" spans="2:8" ht="54.95" customHeight="1">
      <c r="B361" s="22"/>
      <c r="C361" s="23"/>
      <c r="D361" s="32"/>
      <c r="E361" s="32"/>
      <c r="F361" s="728"/>
      <c r="G361" s="219"/>
      <c r="H361" s="3"/>
    </row>
    <row r="362" spans="2:8" ht="54.95" customHeight="1">
      <c r="B362" s="22"/>
      <c r="C362" s="23"/>
      <c r="D362" s="32"/>
      <c r="E362" s="32"/>
      <c r="F362" s="728"/>
      <c r="G362" s="219"/>
      <c r="H362" s="3"/>
    </row>
    <row r="363" spans="2:8" ht="54.95" customHeight="1">
      <c r="B363" s="22"/>
      <c r="C363" s="23"/>
      <c r="D363" s="32"/>
      <c r="E363" s="32"/>
      <c r="F363" s="728"/>
      <c r="G363" s="219"/>
      <c r="H363" s="3"/>
    </row>
    <row r="364" spans="2:8" ht="54.95" customHeight="1">
      <c r="B364" s="22"/>
      <c r="C364" s="23"/>
      <c r="D364" s="32"/>
      <c r="E364" s="32"/>
      <c r="F364" s="728"/>
      <c r="G364" s="219"/>
      <c r="H364" s="3"/>
    </row>
    <row r="365" spans="2:8" ht="54.95" customHeight="1">
      <c r="B365" s="22"/>
      <c r="C365" s="23"/>
      <c r="D365" s="32"/>
      <c r="E365" s="32"/>
      <c r="F365" s="728"/>
      <c r="G365" s="219"/>
      <c r="H365" s="3"/>
    </row>
    <row r="366" spans="2:8" ht="54.95" customHeight="1">
      <c r="B366" s="22"/>
      <c r="C366" s="23"/>
      <c r="D366" s="32"/>
      <c r="E366" s="32"/>
      <c r="F366" s="728"/>
      <c r="G366" s="219"/>
      <c r="H366" s="3"/>
    </row>
    <row r="367" spans="2:8" ht="54.95" customHeight="1">
      <c r="B367" s="22"/>
      <c r="C367" s="23"/>
      <c r="D367" s="32"/>
      <c r="E367" s="32"/>
      <c r="F367" s="728"/>
      <c r="G367" s="219"/>
      <c r="H367" s="3"/>
    </row>
    <row r="368" spans="2:8" ht="54.95" customHeight="1">
      <c r="B368" s="22"/>
      <c r="C368" s="23"/>
      <c r="D368" s="32"/>
      <c r="E368" s="32"/>
      <c r="F368" s="728"/>
      <c r="G368" s="219"/>
      <c r="H368" s="3"/>
    </row>
    <row r="369" spans="2:8" ht="54.95" customHeight="1">
      <c r="B369" s="22"/>
      <c r="C369" s="23"/>
      <c r="D369" s="32"/>
      <c r="E369" s="32"/>
      <c r="F369" s="728"/>
      <c r="G369" s="219"/>
      <c r="H369" s="3"/>
    </row>
    <row r="370" spans="2:8" ht="54.95" customHeight="1">
      <c r="B370" s="22"/>
      <c r="C370" s="23"/>
      <c r="D370" s="32"/>
      <c r="E370" s="32"/>
      <c r="F370" s="728"/>
      <c r="G370" s="219"/>
      <c r="H370" s="3"/>
    </row>
    <row r="371" spans="2:8" ht="54.95" customHeight="1">
      <c r="B371" s="22"/>
      <c r="C371" s="23"/>
      <c r="D371" s="32"/>
      <c r="E371" s="32"/>
      <c r="F371" s="728"/>
      <c r="G371" s="219"/>
      <c r="H371" s="3"/>
    </row>
    <row r="372" spans="2:8" ht="54.95" customHeight="1">
      <c r="B372" s="22"/>
      <c r="C372" s="23"/>
      <c r="D372" s="32"/>
      <c r="E372" s="32"/>
      <c r="F372" s="728"/>
      <c r="G372" s="219"/>
      <c r="H372" s="3"/>
    </row>
    <row r="373" spans="2:8" ht="54.95" customHeight="1">
      <c r="B373" s="22"/>
      <c r="C373" s="23"/>
      <c r="D373" s="32"/>
      <c r="E373" s="32"/>
      <c r="F373" s="728"/>
      <c r="G373" s="219"/>
      <c r="H373" s="3"/>
    </row>
    <row r="374" spans="2:8" ht="54.95" customHeight="1">
      <c r="B374" s="22"/>
      <c r="C374" s="23"/>
      <c r="D374" s="32"/>
      <c r="E374" s="32"/>
      <c r="F374" s="728"/>
      <c r="G374" s="219"/>
      <c r="H374" s="3"/>
    </row>
    <row r="375" spans="2:8" ht="54.95" customHeight="1">
      <c r="B375" s="22"/>
      <c r="C375" s="23"/>
      <c r="D375" s="32"/>
      <c r="E375" s="32"/>
      <c r="F375" s="728"/>
      <c r="G375" s="219"/>
      <c r="H375" s="3"/>
    </row>
    <row r="376" spans="2:8" ht="54.95" customHeight="1">
      <c r="B376" s="22"/>
      <c r="C376" s="23"/>
      <c r="D376" s="32"/>
      <c r="E376" s="32"/>
      <c r="F376" s="728"/>
      <c r="G376" s="219"/>
      <c r="H376" s="3"/>
    </row>
    <row r="377" spans="2:8" ht="54.95" customHeight="1">
      <c r="B377" s="22"/>
      <c r="C377" s="23"/>
      <c r="D377" s="32"/>
      <c r="E377" s="32"/>
      <c r="F377" s="728"/>
      <c r="G377" s="219"/>
      <c r="H377" s="3"/>
    </row>
    <row r="378" spans="2:8" ht="54.95" customHeight="1">
      <c r="B378" s="22"/>
      <c r="C378" s="23"/>
      <c r="D378" s="32"/>
      <c r="E378" s="32"/>
      <c r="F378" s="728"/>
      <c r="G378" s="219"/>
      <c r="H378" s="3"/>
    </row>
    <row r="379" spans="2:8" ht="54.95" customHeight="1">
      <c r="B379" s="22"/>
      <c r="C379" s="23"/>
      <c r="D379" s="32"/>
      <c r="E379" s="32"/>
      <c r="F379" s="728"/>
      <c r="G379" s="219"/>
      <c r="H379" s="3"/>
    </row>
    <row r="380" spans="2:8" ht="54.95" customHeight="1">
      <c r="B380" s="22"/>
      <c r="C380" s="23"/>
      <c r="D380" s="32"/>
      <c r="E380" s="32"/>
      <c r="F380" s="728"/>
      <c r="G380" s="219"/>
      <c r="H380" s="3"/>
    </row>
    <row r="381" spans="2:8" ht="54.95" customHeight="1">
      <c r="B381" s="22"/>
      <c r="C381" s="23"/>
      <c r="D381" s="32"/>
      <c r="E381" s="32"/>
      <c r="F381" s="728"/>
      <c r="G381" s="219"/>
      <c r="H381" s="3"/>
    </row>
    <row r="382" spans="2:8" ht="54.95" customHeight="1">
      <c r="B382" s="22"/>
      <c r="C382" s="23"/>
      <c r="D382" s="32"/>
      <c r="E382" s="32"/>
      <c r="F382" s="728"/>
      <c r="G382" s="219"/>
      <c r="H382" s="3"/>
    </row>
    <row r="383" spans="2:8" ht="54.95" customHeight="1">
      <c r="B383" s="22"/>
      <c r="C383" s="23"/>
      <c r="D383" s="32"/>
      <c r="E383" s="32"/>
      <c r="F383" s="728"/>
      <c r="G383" s="219"/>
      <c r="H383" s="3"/>
    </row>
    <row r="384" spans="2:8" ht="54.95" customHeight="1">
      <c r="B384" s="22"/>
      <c r="C384" s="23"/>
      <c r="D384" s="32"/>
      <c r="E384" s="32"/>
      <c r="F384" s="728"/>
      <c r="G384" s="219"/>
      <c r="H384" s="3"/>
    </row>
    <row r="385" spans="2:8" ht="54.95" customHeight="1">
      <c r="B385" s="22"/>
      <c r="C385" s="23"/>
      <c r="D385" s="32"/>
      <c r="E385" s="32"/>
      <c r="F385" s="728"/>
      <c r="G385" s="219"/>
      <c r="H385" s="3"/>
    </row>
    <row r="386" spans="2:8" ht="54.95" customHeight="1">
      <c r="B386" s="22"/>
      <c r="C386" s="23"/>
      <c r="D386" s="32"/>
      <c r="E386" s="32"/>
      <c r="F386" s="728"/>
      <c r="G386" s="219"/>
      <c r="H386" s="3"/>
    </row>
    <row r="387" spans="2:8" ht="54.95" customHeight="1">
      <c r="B387" s="22"/>
      <c r="C387" s="23"/>
      <c r="D387" s="32"/>
      <c r="E387" s="32"/>
      <c r="F387" s="728"/>
      <c r="G387" s="219"/>
      <c r="H387" s="3"/>
    </row>
    <row r="388" spans="2:8" ht="54.95" customHeight="1">
      <c r="B388" s="22"/>
      <c r="C388" s="23"/>
      <c r="D388" s="32"/>
      <c r="E388" s="32"/>
      <c r="F388" s="728"/>
      <c r="G388" s="219"/>
      <c r="H388" s="3"/>
    </row>
    <row r="389" spans="2:8" ht="54.95" customHeight="1">
      <c r="B389" s="22"/>
      <c r="C389" s="23"/>
      <c r="D389" s="32"/>
      <c r="E389" s="32"/>
      <c r="F389" s="728"/>
      <c r="G389" s="219"/>
      <c r="H389" s="3"/>
    </row>
    <row r="390" spans="2:8" ht="54.95" customHeight="1">
      <c r="B390" s="22"/>
      <c r="C390" s="23"/>
      <c r="D390" s="32"/>
      <c r="E390" s="32"/>
      <c r="F390" s="728"/>
      <c r="G390" s="219"/>
      <c r="H390" s="3"/>
    </row>
    <row r="391" spans="2:8" ht="54.95" customHeight="1">
      <c r="B391" s="22"/>
      <c r="C391" s="23"/>
      <c r="D391" s="32"/>
      <c r="E391" s="32"/>
      <c r="F391" s="728"/>
      <c r="G391" s="219"/>
      <c r="H391" s="3"/>
    </row>
    <row r="392" spans="2:8" ht="54.95" customHeight="1">
      <c r="B392" s="22"/>
      <c r="C392" s="23"/>
      <c r="D392" s="32"/>
      <c r="E392" s="32"/>
      <c r="F392" s="728"/>
      <c r="G392" s="219"/>
      <c r="H392" s="3"/>
    </row>
    <row r="393" spans="2:8" ht="54.95" customHeight="1">
      <c r="B393" s="22"/>
      <c r="C393" s="23"/>
      <c r="D393" s="32"/>
      <c r="E393" s="32"/>
      <c r="F393" s="728"/>
      <c r="G393" s="219"/>
      <c r="H393" s="3"/>
    </row>
    <row r="394" spans="2:8" ht="54.95" customHeight="1">
      <c r="B394" s="22"/>
      <c r="C394" s="23"/>
      <c r="D394" s="32"/>
      <c r="E394" s="32"/>
      <c r="F394" s="728"/>
      <c r="G394" s="219"/>
      <c r="H394" s="3"/>
    </row>
    <row r="395" spans="2:8" ht="54.95" customHeight="1">
      <c r="B395" s="22"/>
      <c r="C395" s="23"/>
      <c r="D395" s="32"/>
      <c r="E395" s="32"/>
      <c r="F395" s="728"/>
      <c r="G395" s="219"/>
      <c r="H395" s="3"/>
    </row>
    <row r="396" spans="2:8" ht="54.95" customHeight="1">
      <c r="B396" s="22"/>
      <c r="C396" s="23"/>
      <c r="D396" s="32"/>
      <c r="E396" s="32"/>
      <c r="F396" s="728"/>
      <c r="G396" s="219"/>
      <c r="H396" s="3"/>
    </row>
    <row r="397" spans="2:8" ht="54.95" customHeight="1">
      <c r="B397" s="22"/>
      <c r="C397" s="23"/>
      <c r="D397" s="32"/>
      <c r="E397" s="32"/>
      <c r="F397" s="728"/>
      <c r="G397" s="219"/>
      <c r="H397" s="3"/>
    </row>
    <row r="398" spans="2:8" ht="54.95" customHeight="1">
      <c r="B398" s="22"/>
      <c r="C398" s="23"/>
      <c r="D398" s="32"/>
      <c r="E398" s="32"/>
      <c r="F398" s="728"/>
      <c r="G398" s="219"/>
      <c r="H398" s="3"/>
    </row>
    <row r="399" spans="2:8" ht="54.95" customHeight="1">
      <c r="B399" s="22"/>
      <c r="C399" s="23"/>
      <c r="D399" s="32"/>
      <c r="E399" s="32"/>
      <c r="F399" s="728"/>
      <c r="G399" s="219"/>
      <c r="H399" s="3"/>
    </row>
    <row r="400" spans="2:8" ht="54.95" customHeight="1">
      <c r="B400" s="22"/>
      <c r="C400" s="23"/>
      <c r="D400" s="32"/>
      <c r="E400" s="32"/>
      <c r="F400" s="728"/>
      <c r="G400" s="219"/>
      <c r="H400" s="3"/>
    </row>
    <row r="401" spans="2:8" ht="54.95" customHeight="1">
      <c r="B401" s="22"/>
      <c r="C401" s="23"/>
      <c r="D401" s="32"/>
      <c r="E401" s="32"/>
      <c r="F401" s="728"/>
      <c r="G401" s="219"/>
      <c r="H401" s="3"/>
    </row>
    <row r="402" spans="2:8" ht="54.95" customHeight="1">
      <c r="B402" s="22"/>
      <c r="C402" s="23"/>
      <c r="D402" s="32"/>
      <c r="E402" s="32"/>
      <c r="F402" s="728"/>
      <c r="G402" s="219"/>
      <c r="H402" s="3"/>
    </row>
    <row r="403" spans="2:8" ht="54.95" customHeight="1">
      <c r="B403" s="22"/>
      <c r="C403" s="23"/>
      <c r="D403" s="32"/>
      <c r="E403" s="32"/>
      <c r="F403" s="728"/>
      <c r="G403" s="219"/>
      <c r="H403" s="3"/>
    </row>
    <row r="404" spans="2:8" ht="54.95" customHeight="1">
      <c r="B404" s="22"/>
      <c r="C404" s="23"/>
      <c r="D404" s="32"/>
      <c r="E404" s="32"/>
      <c r="F404" s="728"/>
      <c r="G404" s="219"/>
      <c r="H404" s="3"/>
    </row>
    <row r="405" spans="2:8" ht="54.95" customHeight="1">
      <c r="B405" s="22"/>
      <c r="C405" s="23"/>
      <c r="D405" s="32"/>
      <c r="E405" s="32"/>
      <c r="F405" s="728"/>
      <c r="G405" s="219"/>
      <c r="H405" s="3"/>
    </row>
    <row r="406" spans="2:8" ht="54.95" customHeight="1">
      <c r="B406" s="22"/>
      <c r="C406" s="23"/>
      <c r="D406" s="32"/>
      <c r="E406" s="32"/>
      <c r="F406" s="728"/>
      <c r="G406" s="219"/>
      <c r="H406" s="3"/>
    </row>
    <row r="407" spans="2:8" ht="54.95" customHeight="1">
      <c r="B407" s="22"/>
      <c r="C407" s="23"/>
      <c r="D407" s="32"/>
      <c r="E407" s="32"/>
      <c r="F407" s="728"/>
      <c r="G407" s="219"/>
      <c r="H407" s="3"/>
    </row>
    <row r="408" spans="2:8" ht="54.95" customHeight="1">
      <c r="B408" s="22"/>
      <c r="C408" s="23"/>
      <c r="D408" s="32"/>
      <c r="E408" s="32"/>
      <c r="F408" s="728"/>
      <c r="G408" s="219"/>
      <c r="H408" s="3"/>
    </row>
    <row r="409" spans="2:8" ht="54.95" customHeight="1">
      <c r="B409" s="22"/>
      <c r="C409" s="23"/>
      <c r="D409" s="32"/>
      <c r="E409" s="32"/>
      <c r="F409" s="728"/>
      <c r="G409" s="219"/>
      <c r="H409" s="3"/>
    </row>
    <row r="410" spans="2:8" ht="54.95" customHeight="1">
      <c r="B410" s="22"/>
      <c r="C410" s="23"/>
      <c r="D410" s="32"/>
      <c r="E410" s="32"/>
      <c r="F410" s="728"/>
      <c r="G410" s="219"/>
      <c r="H410" s="3"/>
    </row>
    <row r="411" spans="2:8" ht="54.95" customHeight="1">
      <c r="B411" s="22"/>
      <c r="C411" s="23"/>
      <c r="D411" s="32"/>
      <c r="E411" s="32"/>
      <c r="F411" s="728"/>
      <c r="G411" s="219"/>
      <c r="H411" s="3"/>
    </row>
    <row r="412" spans="2:8" ht="54.95" customHeight="1">
      <c r="B412" s="22"/>
      <c r="C412" s="23"/>
      <c r="D412" s="32"/>
      <c r="E412" s="32"/>
      <c r="F412" s="728"/>
      <c r="G412" s="219"/>
      <c r="H412" s="3"/>
    </row>
    <row r="413" spans="2:8" ht="54.95" customHeight="1">
      <c r="B413" s="22"/>
      <c r="C413" s="23"/>
      <c r="D413" s="32"/>
      <c r="E413" s="32"/>
      <c r="F413" s="728"/>
      <c r="G413" s="219"/>
      <c r="H413" s="3"/>
    </row>
    <row r="414" spans="2:8" ht="54.95" customHeight="1">
      <c r="B414" s="22"/>
      <c r="C414" s="23"/>
      <c r="D414" s="32"/>
      <c r="E414" s="32"/>
      <c r="F414" s="728"/>
      <c r="G414" s="219"/>
      <c r="H414" s="3"/>
    </row>
    <row r="415" spans="2:8" ht="54.95" customHeight="1">
      <c r="B415" s="22"/>
      <c r="C415" s="23"/>
      <c r="D415" s="32"/>
      <c r="E415" s="32"/>
      <c r="F415" s="728"/>
      <c r="G415" s="219"/>
      <c r="H415" s="3"/>
    </row>
    <row r="416" spans="2:8" ht="54.95" customHeight="1">
      <c r="B416" s="22"/>
      <c r="C416" s="23"/>
      <c r="D416" s="32"/>
      <c r="E416" s="32"/>
      <c r="F416" s="728"/>
      <c r="G416" s="219"/>
      <c r="H416" s="3"/>
    </row>
    <row r="417" spans="2:8" ht="54.95" customHeight="1">
      <c r="B417" s="22"/>
      <c r="C417" s="23"/>
      <c r="D417" s="32"/>
      <c r="E417" s="32"/>
      <c r="F417" s="728"/>
      <c r="G417" s="219"/>
      <c r="H417" s="3"/>
    </row>
    <row r="418" spans="2:8" ht="54.95" customHeight="1">
      <c r="B418" s="22"/>
      <c r="C418" s="23"/>
      <c r="D418" s="32"/>
      <c r="E418" s="32"/>
      <c r="F418" s="728"/>
      <c r="G418" s="219"/>
      <c r="H418" s="3"/>
    </row>
    <row r="419" spans="2:8" ht="54.95" customHeight="1">
      <c r="B419" s="22"/>
      <c r="C419" s="23"/>
      <c r="D419" s="32"/>
      <c r="E419" s="32"/>
      <c r="F419" s="728"/>
      <c r="G419" s="219"/>
      <c r="H419" s="3"/>
    </row>
    <row r="420" spans="2:8" ht="54.95" customHeight="1">
      <c r="B420" s="22"/>
      <c r="C420" s="23"/>
      <c r="D420" s="32"/>
      <c r="E420" s="32"/>
      <c r="F420" s="728"/>
      <c r="G420" s="219"/>
      <c r="H420" s="3"/>
    </row>
    <row r="421" spans="2:8" ht="54.95" customHeight="1">
      <c r="B421" s="22"/>
      <c r="C421" s="23"/>
      <c r="D421" s="32"/>
      <c r="E421" s="32"/>
      <c r="F421" s="728"/>
      <c r="G421" s="219"/>
      <c r="H421" s="3"/>
    </row>
    <row r="422" spans="2:8" ht="54.95" customHeight="1">
      <c r="B422" s="22"/>
      <c r="C422" s="23"/>
      <c r="D422" s="32"/>
      <c r="E422" s="32"/>
      <c r="F422" s="728"/>
      <c r="G422" s="219"/>
      <c r="H422" s="3"/>
    </row>
    <row r="423" spans="2:8" ht="54.95" customHeight="1">
      <c r="B423" s="22"/>
      <c r="C423" s="23"/>
      <c r="D423" s="32"/>
      <c r="E423" s="32"/>
      <c r="F423" s="728"/>
      <c r="G423" s="219"/>
      <c r="H423" s="3"/>
    </row>
    <row r="424" spans="2:8" ht="54.95" customHeight="1">
      <c r="B424" s="22"/>
      <c r="C424" s="23"/>
      <c r="D424" s="32"/>
      <c r="E424" s="32"/>
      <c r="F424" s="728"/>
      <c r="G424" s="219"/>
      <c r="H424" s="3"/>
    </row>
    <row r="425" spans="2:8" ht="54.95" customHeight="1">
      <c r="B425" s="22"/>
      <c r="C425" s="23"/>
      <c r="D425" s="32"/>
      <c r="E425" s="32"/>
      <c r="F425" s="728"/>
      <c r="G425" s="219"/>
      <c r="H425" s="3"/>
    </row>
    <row r="426" spans="2:8" ht="54.95" customHeight="1">
      <c r="B426" s="22"/>
      <c r="C426" s="23"/>
      <c r="D426" s="32"/>
      <c r="E426" s="32"/>
      <c r="F426" s="728"/>
      <c r="G426" s="219"/>
      <c r="H426" s="3"/>
    </row>
    <row r="427" spans="2:8" ht="54.95" customHeight="1">
      <c r="B427" s="22"/>
      <c r="C427" s="23"/>
      <c r="D427" s="32"/>
      <c r="E427" s="32"/>
      <c r="F427" s="728"/>
      <c r="G427" s="219"/>
      <c r="H427" s="3"/>
    </row>
    <row r="428" spans="2:8" ht="54.95" customHeight="1">
      <c r="B428" s="22"/>
      <c r="C428" s="23"/>
      <c r="D428" s="32"/>
      <c r="E428" s="32"/>
      <c r="F428" s="728"/>
      <c r="G428" s="219"/>
      <c r="H428" s="3"/>
    </row>
    <row r="429" spans="2:8" ht="54.95" customHeight="1">
      <c r="B429" s="22"/>
      <c r="C429" s="23"/>
      <c r="D429" s="32"/>
      <c r="E429" s="32"/>
      <c r="F429" s="728"/>
      <c r="G429" s="219"/>
      <c r="H429" s="3"/>
    </row>
    <row r="430" spans="2:8" ht="54.95" customHeight="1">
      <c r="B430" s="22"/>
      <c r="C430" s="23"/>
      <c r="D430" s="32"/>
      <c r="E430" s="32"/>
      <c r="F430" s="728"/>
      <c r="G430" s="219"/>
      <c r="H430" s="3"/>
    </row>
    <row r="431" spans="2:8" ht="54.95" customHeight="1">
      <c r="B431" s="22"/>
      <c r="C431" s="23"/>
      <c r="D431" s="32"/>
      <c r="E431" s="32"/>
      <c r="F431" s="728"/>
      <c r="G431" s="219"/>
      <c r="H431" s="3"/>
    </row>
    <row r="432" spans="2:8" ht="54.95" customHeight="1">
      <c r="B432" s="22"/>
      <c r="C432" s="23"/>
      <c r="D432" s="32"/>
      <c r="E432" s="32"/>
      <c r="F432" s="728"/>
      <c r="G432" s="219"/>
      <c r="H432" s="3"/>
    </row>
    <row r="433" spans="2:8" ht="54.95" customHeight="1">
      <c r="B433" s="22"/>
      <c r="C433" s="23"/>
      <c r="D433" s="32"/>
      <c r="E433" s="32"/>
      <c r="F433" s="728"/>
      <c r="G433" s="219"/>
      <c r="H433" s="3"/>
    </row>
    <row r="434" spans="2:8" ht="54.95" customHeight="1">
      <c r="B434" s="22"/>
      <c r="C434" s="23"/>
      <c r="D434" s="32"/>
      <c r="E434" s="32"/>
      <c r="F434" s="728"/>
      <c r="G434" s="219"/>
      <c r="H434" s="3"/>
    </row>
    <row r="435" spans="2:8" ht="54.95" customHeight="1">
      <c r="B435" s="22"/>
      <c r="C435" s="23"/>
      <c r="D435" s="32"/>
      <c r="E435" s="32"/>
      <c r="F435" s="728"/>
      <c r="G435" s="219"/>
      <c r="H435" s="3"/>
    </row>
    <row r="436" spans="2:8" ht="54.95" customHeight="1">
      <c r="B436" s="22"/>
      <c r="C436" s="23"/>
      <c r="D436" s="32"/>
      <c r="E436" s="32"/>
      <c r="F436" s="728"/>
      <c r="G436" s="219"/>
      <c r="H436" s="3"/>
    </row>
    <row r="437" spans="2:8" ht="54.95" customHeight="1">
      <c r="B437" s="22"/>
      <c r="C437" s="23"/>
      <c r="D437" s="32"/>
      <c r="E437" s="32"/>
      <c r="F437" s="728"/>
      <c r="G437" s="219"/>
      <c r="H437" s="3"/>
    </row>
    <row r="438" spans="2:8" ht="54.95" customHeight="1">
      <c r="B438" s="22"/>
      <c r="C438" s="23"/>
      <c r="D438" s="32"/>
      <c r="E438" s="32"/>
      <c r="F438" s="728"/>
      <c r="G438" s="219"/>
      <c r="H438" s="3"/>
    </row>
    <row r="439" spans="2:8" ht="54.95" customHeight="1">
      <c r="B439" s="22"/>
      <c r="C439" s="23"/>
      <c r="D439" s="32"/>
      <c r="E439" s="32"/>
      <c r="F439" s="728"/>
      <c r="G439" s="219"/>
      <c r="H439" s="3"/>
    </row>
    <row r="440" spans="2:8" ht="54.95" customHeight="1">
      <c r="B440" s="22"/>
      <c r="C440" s="23"/>
      <c r="D440" s="32"/>
      <c r="E440" s="32"/>
      <c r="F440" s="728"/>
      <c r="G440" s="219"/>
      <c r="H440" s="3"/>
    </row>
    <row r="441" spans="2:8" ht="54.95" customHeight="1">
      <c r="B441" s="22"/>
      <c r="C441" s="23"/>
      <c r="D441" s="32"/>
      <c r="E441" s="32"/>
      <c r="F441" s="728"/>
      <c r="G441" s="219"/>
      <c r="H441" s="3"/>
    </row>
    <row r="442" spans="2:8" ht="54.95" customHeight="1">
      <c r="B442" s="22"/>
      <c r="C442" s="23"/>
      <c r="D442" s="32"/>
      <c r="E442" s="32"/>
      <c r="F442" s="728"/>
      <c r="G442" s="219"/>
      <c r="H442" s="3"/>
    </row>
    <row r="443" spans="2:8" ht="54.95" customHeight="1">
      <c r="B443" s="22"/>
      <c r="C443" s="23"/>
      <c r="D443" s="32"/>
      <c r="E443" s="32"/>
      <c r="F443" s="728"/>
      <c r="G443" s="219"/>
      <c r="H443" s="3"/>
    </row>
    <row r="444" spans="2:8" ht="54.95" customHeight="1">
      <c r="B444" s="22"/>
      <c r="C444" s="23"/>
      <c r="D444" s="32"/>
      <c r="E444" s="32"/>
      <c r="F444" s="728"/>
      <c r="G444" s="219"/>
      <c r="H444" s="3"/>
    </row>
    <row r="445" spans="2:8" ht="54.95" customHeight="1">
      <c r="B445" s="22"/>
      <c r="C445" s="23"/>
      <c r="D445" s="32"/>
      <c r="E445" s="32"/>
      <c r="F445" s="728"/>
      <c r="G445" s="219"/>
      <c r="H445" s="3"/>
    </row>
    <row r="446" spans="2:8" ht="54.95" customHeight="1">
      <c r="B446" s="22"/>
      <c r="C446" s="23"/>
      <c r="D446" s="32"/>
      <c r="E446" s="32"/>
      <c r="F446" s="728"/>
      <c r="G446" s="219"/>
      <c r="H446" s="3"/>
    </row>
    <row r="447" spans="2:8" ht="54.95" customHeight="1">
      <c r="B447" s="22"/>
      <c r="C447" s="23"/>
      <c r="D447" s="32"/>
      <c r="E447" s="32"/>
      <c r="F447" s="728"/>
      <c r="G447" s="219"/>
      <c r="H447" s="3"/>
    </row>
    <row r="448" spans="2:8" ht="54.95" customHeight="1">
      <c r="B448" s="22"/>
      <c r="C448" s="23"/>
      <c r="D448" s="32"/>
      <c r="E448" s="32"/>
      <c r="F448" s="728"/>
      <c r="G448" s="219"/>
      <c r="H448" s="3"/>
    </row>
    <row r="449" spans="2:8" ht="54.95" customHeight="1">
      <c r="B449" s="22"/>
      <c r="C449" s="23"/>
      <c r="D449" s="32"/>
      <c r="E449" s="32"/>
      <c r="F449" s="728"/>
      <c r="G449" s="219"/>
      <c r="H449" s="3"/>
    </row>
    <row r="450" spans="2:8" ht="54.95" customHeight="1">
      <c r="B450" s="22"/>
      <c r="C450" s="23"/>
      <c r="D450" s="32"/>
      <c r="E450" s="32"/>
      <c r="F450" s="728"/>
      <c r="G450" s="219"/>
      <c r="H450" s="3"/>
    </row>
    <row r="451" spans="2:8" ht="54.95" customHeight="1">
      <c r="B451" s="22"/>
      <c r="C451" s="23"/>
      <c r="D451" s="32"/>
      <c r="E451" s="32"/>
      <c r="F451" s="728"/>
      <c r="G451" s="219"/>
      <c r="H451" s="3"/>
    </row>
    <row r="452" spans="2:8" ht="54.95" customHeight="1">
      <c r="B452" s="22"/>
      <c r="C452" s="23"/>
      <c r="D452" s="32"/>
      <c r="E452" s="32"/>
      <c r="F452" s="728"/>
      <c r="G452" s="219"/>
      <c r="H452" s="3"/>
    </row>
    <row r="453" spans="2:8" ht="54.95" customHeight="1">
      <c r="B453" s="22"/>
      <c r="C453" s="23"/>
      <c r="D453" s="32"/>
      <c r="E453" s="32"/>
      <c r="F453" s="728"/>
      <c r="G453" s="219"/>
      <c r="H453" s="3"/>
    </row>
    <row r="454" spans="2:8" ht="54.95" customHeight="1">
      <c r="B454" s="22"/>
      <c r="C454" s="23"/>
      <c r="D454" s="32"/>
      <c r="E454" s="32"/>
      <c r="F454" s="728"/>
      <c r="G454" s="219"/>
      <c r="H454" s="3"/>
    </row>
    <row r="455" spans="2:8" ht="54.95" customHeight="1">
      <c r="B455" s="22"/>
      <c r="C455" s="23"/>
      <c r="D455" s="32"/>
      <c r="E455" s="32"/>
      <c r="F455" s="728"/>
      <c r="G455" s="219"/>
      <c r="H455" s="3"/>
    </row>
    <row r="456" spans="2:8" ht="54.95" customHeight="1">
      <c r="B456" s="22"/>
      <c r="C456" s="23"/>
      <c r="D456" s="32"/>
      <c r="E456" s="32"/>
      <c r="F456" s="728"/>
      <c r="G456" s="219"/>
      <c r="H456" s="3"/>
    </row>
    <row r="457" spans="2:8" ht="54.95" customHeight="1">
      <c r="B457" s="22"/>
      <c r="C457" s="23"/>
      <c r="D457" s="32"/>
      <c r="E457" s="32"/>
      <c r="F457" s="728"/>
      <c r="G457" s="219"/>
      <c r="H457" s="3"/>
    </row>
    <row r="458" spans="2:8" ht="54.95" customHeight="1">
      <c r="B458" s="22"/>
      <c r="C458" s="23"/>
      <c r="D458" s="32"/>
      <c r="E458" s="32"/>
      <c r="F458" s="728"/>
      <c r="G458" s="219"/>
      <c r="H458" s="3"/>
    </row>
    <row r="459" spans="2:8" ht="54.95" customHeight="1">
      <c r="B459" s="22"/>
      <c r="C459" s="23"/>
      <c r="D459" s="32"/>
      <c r="E459" s="32"/>
      <c r="F459" s="728"/>
      <c r="G459" s="219"/>
      <c r="H459" s="3"/>
    </row>
    <row r="460" spans="2:8" ht="54.95" customHeight="1">
      <c r="B460" s="22"/>
      <c r="C460" s="23"/>
      <c r="D460" s="32"/>
      <c r="E460" s="32"/>
      <c r="F460" s="728"/>
      <c r="G460" s="219"/>
      <c r="H460" s="3"/>
    </row>
    <row r="461" spans="2:8" ht="54.95" customHeight="1">
      <c r="B461" s="22"/>
      <c r="C461" s="23"/>
      <c r="D461" s="32"/>
      <c r="E461" s="32"/>
      <c r="F461" s="728"/>
      <c r="G461" s="219"/>
      <c r="H461" s="3"/>
    </row>
    <row r="462" spans="2:8" ht="54.95" customHeight="1">
      <c r="B462" s="22"/>
      <c r="C462" s="23"/>
      <c r="D462" s="32"/>
      <c r="E462" s="32"/>
      <c r="F462" s="728"/>
      <c r="G462" s="219"/>
      <c r="H462" s="3"/>
    </row>
    <row r="463" spans="2:8" ht="54.95" customHeight="1">
      <c r="B463" s="22"/>
      <c r="C463" s="23"/>
      <c r="D463" s="32"/>
      <c r="E463" s="32"/>
      <c r="F463" s="728"/>
      <c r="G463" s="219"/>
      <c r="H463" s="3"/>
    </row>
    <row r="464" spans="2:8" ht="54.95" customHeight="1">
      <c r="B464" s="22"/>
      <c r="C464" s="23"/>
      <c r="D464" s="32"/>
      <c r="E464" s="32"/>
      <c r="F464" s="728"/>
      <c r="G464" s="219"/>
      <c r="H464" s="3"/>
    </row>
    <row r="465" spans="2:8" ht="54.95" customHeight="1">
      <c r="B465" s="22"/>
      <c r="C465" s="23"/>
      <c r="D465" s="32"/>
      <c r="E465" s="32"/>
      <c r="F465" s="728"/>
      <c r="G465" s="219"/>
      <c r="H465" s="3"/>
    </row>
    <row r="466" spans="2:8" ht="54.95" customHeight="1">
      <c r="B466" s="22"/>
      <c r="C466" s="23"/>
      <c r="D466" s="32"/>
      <c r="E466" s="32"/>
      <c r="F466" s="728"/>
      <c r="G466" s="219"/>
      <c r="H466" s="3"/>
    </row>
    <row r="467" spans="2:8" ht="54.95" customHeight="1">
      <c r="B467" s="22"/>
      <c r="C467" s="23"/>
      <c r="D467" s="32"/>
      <c r="E467" s="32"/>
      <c r="F467" s="728"/>
      <c r="G467" s="219"/>
      <c r="H467" s="3"/>
    </row>
    <row r="468" spans="2:8" ht="54.95" customHeight="1">
      <c r="B468" s="22"/>
      <c r="C468" s="23"/>
      <c r="D468" s="32"/>
      <c r="E468" s="32"/>
      <c r="F468" s="728"/>
      <c r="G468" s="219"/>
      <c r="H468" s="3"/>
    </row>
    <row r="469" spans="2:8" ht="54.95" customHeight="1">
      <c r="B469" s="22"/>
      <c r="C469" s="23"/>
      <c r="D469" s="32"/>
      <c r="E469" s="32"/>
      <c r="F469" s="728"/>
      <c r="G469" s="219"/>
      <c r="H469" s="3"/>
    </row>
    <row r="470" spans="2:8" ht="54.95" customHeight="1">
      <c r="B470" s="22"/>
      <c r="C470" s="23"/>
      <c r="D470" s="32"/>
      <c r="E470" s="32"/>
      <c r="F470" s="728"/>
      <c r="G470" s="219"/>
      <c r="H470" s="3"/>
    </row>
    <row r="471" spans="2:8" ht="54.95" customHeight="1">
      <c r="B471" s="22"/>
      <c r="C471" s="23"/>
      <c r="D471" s="32"/>
      <c r="E471" s="32"/>
      <c r="F471" s="728"/>
      <c r="G471" s="219"/>
      <c r="H471" s="3"/>
    </row>
    <row r="472" spans="2:8" ht="54.95" customHeight="1">
      <c r="B472" s="22"/>
      <c r="C472" s="23"/>
      <c r="D472" s="32"/>
      <c r="E472" s="32"/>
      <c r="F472" s="728"/>
      <c r="G472" s="219"/>
      <c r="H472" s="3"/>
    </row>
    <row r="473" spans="2:8" ht="54.95" customHeight="1">
      <c r="B473" s="22"/>
      <c r="C473" s="23"/>
      <c r="D473" s="32"/>
      <c r="E473" s="32"/>
      <c r="F473" s="728"/>
      <c r="G473" s="219"/>
      <c r="H473" s="3"/>
    </row>
    <row r="474" spans="2:8" ht="54.95" customHeight="1">
      <c r="B474" s="22"/>
      <c r="C474" s="23"/>
      <c r="D474" s="32"/>
      <c r="E474" s="32"/>
      <c r="F474" s="728"/>
      <c r="G474" s="219"/>
      <c r="H474" s="3"/>
    </row>
    <row r="475" spans="2:8" ht="54.95" customHeight="1">
      <c r="B475" s="22"/>
      <c r="C475" s="23"/>
      <c r="D475" s="32"/>
      <c r="E475" s="32"/>
      <c r="F475" s="728"/>
      <c r="G475" s="219"/>
      <c r="H475" s="3"/>
    </row>
    <row r="476" spans="2:8" ht="54.95" customHeight="1">
      <c r="B476" s="22"/>
      <c r="C476" s="23"/>
      <c r="D476" s="32"/>
      <c r="E476" s="32"/>
      <c r="F476" s="728"/>
      <c r="G476" s="219"/>
      <c r="H476" s="3"/>
    </row>
    <row r="477" spans="2:8" ht="54.95" customHeight="1">
      <c r="B477" s="22"/>
      <c r="C477" s="23"/>
      <c r="D477" s="32"/>
      <c r="E477" s="32"/>
      <c r="F477" s="728"/>
      <c r="G477" s="219"/>
      <c r="H477" s="3"/>
    </row>
    <row r="478" spans="2:8" ht="54.95" customHeight="1">
      <c r="B478" s="22"/>
      <c r="C478" s="23"/>
      <c r="D478" s="32"/>
      <c r="E478" s="32"/>
      <c r="F478" s="728"/>
      <c r="G478" s="219"/>
      <c r="H478" s="3"/>
    </row>
    <row r="479" spans="2:8" ht="54.95" customHeight="1">
      <c r="B479" s="22"/>
      <c r="C479" s="23"/>
      <c r="D479" s="32"/>
      <c r="E479" s="32"/>
      <c r="F479" s="728"/>
      <c r="G479" s="219"/>
      <c r="H479" s="3"/>
    </row>
    <row r="480" spans="2:8" ht="54.95" customHeight="1">
      <c r="B480" s="22"/>
      <c r="C480" s="23"/>
      <c r="D480" s="32"/>
      <c r="E480" s="32"/>
      <c r="F480" s="728"/>
      <c r="G480" s="219"/>
      <c r="H480" s="3"/>
    </row>
    <row r="481" spans="2:8" ht="54.95" customHeight="1">
      <c r="B481" s="22"/>
      <c r="C481" s="23"/>
      <c r="D481" s="32"/>
      <c r="E481" s="32"/>
      <c r="F481" s="728"/>
      <c r="G481" s="219"/>
      <c r="H481" s="3"/>
    </row>
    <row r="482" spans="2:8" ht="54.95" customHeight="1">
      <c r="B482" s="22"/>
      <c r="C482" s="23"/>
      <c r="D482" s="32"/>
      <c r="E482" s="32"/>
      <c r="F482" s="728"/>
      <c r="G482" s="219"/>
      <c r="H482" s="3"/>
    </row>
    <row r="483" spans="2:8" ht="54.95" customHeight="1">
      <c r="B483" s="22"/>
      <c r="C483" s="23"/>
      <c r="D483" s="32"/>
      <c r="E483" s="32"/>
      <c r="F483" s="728"/>
      <c r="G483" s="219"/>
      <c r="H483" s="3"/>
    </row>
    <row r="484" spans="2:8" ht="54.95" customHeight="1">
      <c r="B484" s="22"/>
      <c r="C484" s="23"/>
      <c r="D484" s="32"/>
      <c r="E484" s="32"/>
      <c r="F484" s="728"/>
      <c r="G484" s="219"/>
      <c r="H484" s="3"/>
    </row>
    <row r="485" spans="2:8" ht="54.95" customHeight="1">
      <c r="B485" s="22"/>
      <c r="C485" s="23"/>
      <c r="D485" s="32"/>
      <c r="E485" s="32"/>
      <c r="F485" s="728"/>
      <c r="G485" s="219"/>
      <c r="H485" s="3"/>
    </row>
    <row r="486" spans="2:8" ht="54.95" customHeight="1">
      <c r="B486" s="22"/>
      <c r="C486" s="23"/>
      <c r="D486" s="32"/>
      <c r="E486" s="32"/>
      <c r="F486" s="728"/>
      <c r="G486" s="219"/>
      <c r="H486" s="3"/>
    </row>
    <row r="487" spans="2:8" ht="54.95" customHeight="1">
      <c r="B487" s="22"/>
      <c r="C487" s="23"/>
      <c r="D487" s="32"/>
      <c r="E487" s="32"/>
      <c r="F487" s="728"/>
      <c r="G487" s="219"/>
      <c r="H487" s="3"/>
    </row>
    <row r="488" spans="2:8" ht="54.95" customHeight="1">
      <c r="B488" s="22"/>
      <c r="C488" s="23"/>
      <c r="D488" s="32"/>
      <c r="E488" s="32"/>
      <c r="F488" s="728"/>
      <c r="G488" s="219"/>
      <c r="H488" s="3"/>
    </row>
    <row r="489" spans="2:8" ht="54.95" customHeight="1">
      <c r="B489" s="22"/>
      <c r="C489" s="23"/>
      <c r="D489" s="32"/>
      <c r="E489" s="32"/>
      <c r="F489" s="728"/>
      <c r="G489" s="219"/>
      <c r="H489" s="3"/>
    </row>
    <row r="490" spans="2:8" ht="54.95" customHeight="1">
      <c r="B490" s="22"/>
      <c r="C490" s="23"/>
      <c r="D490" s="32"/>
      <c r="E490" s="32"/>
      <c r="F490" s="728"/>
      <c r="G490" s="219"/>
      <c r="H490" s="3"/>
    </row>
    <row r="491" spans="2:8" ht="54.95" customHeight="1">
      <c r="B491" s="22"/>
      <c r="C491" s="23"/>
      <c r="D491" s="32"/>
      <c r="E491" s="32"/>
      <c r="F491" s="728"/>
      <c r="G491" s="219"/>
      <c r="H491" s="3"/>
    </row>
    <row r="492" spans="2:8" ht="54.95" customHeight="1">
      <c r="B492" s="22"/>
      <c r="C492" s="23"/>
      <c r="D492" s="32"/>
      <c r="E492" s="32"/>
      <c r="F492" s="728"/>
      <c r="G492" s="219"/>
      <c r="H492" s="3"/>
    </row>
    <row r="493" spans="2:8" ht="54.95" customHeight="1">
      <c r="B493" s="22"/>
      <c r="C493" s="23"/>
      <c r="D493" s="32"/>
      <c r="E493" s="32"/>
      <c r="F493" s="728"/>
      <c r="G493" s="219"/>
      <c r="H493" s="3"/>
    </row>
    <row r="494" spans="2:8" ht="54.95" customHeight="1">
      <c r="B494" s="22"/>
      <c r="C494" s="23"/>
      <c r="D494" s="32"/>
      <c r="E494" s="32"/>
      <c r="F494" s="728"/>
      <c r="G494" s="219"/>
      <c r="H494" s="3"/>
    </row>
    <row r="495" spans="2:8" ht="54.95" customHeight="1">
      <c r="B495" s="22"/>
      <c r="C495" s="23"/>
      <c r="D495" s="32"/>
      <c r="E495" s="32"/>
      <c r="F495" s="728"/>
      <c r="G495" s="219"/>
      <c r="H495" s="3"/>
    </row>
    <row r="496" spans="2:8" ht="54.95" customHeight="1">
      <c r="B496" s="22"/>
      <c r="C496" s="23"/>
      <c r="D496" s="32"/>
      <c r="E496" s="32"/>
      <c r="F496" s="728"/>
      <c r="G496" s="219"/>
      <c r="H496" s="3"/>
    </row>
    <row r="497" spans="2:8" ht="54.95" customHeight="1">
      <c r="B497" s="22"/>
      <c r="C497" s="23"/>
      <c r="D497" s="32"/>
      <c r="E497" s="32"/>
      <c r="F497" s="728"/>
      <c r="G497" s="219"/>
      <c r="H497" s="3"/>
    </row>
    <row r="498" spans="2:8" ht="54.95" customHeight="1">
      <c r="B498" s="22"/>
      <c r="C498" s="23"/>
      <c r="D498" s="32"/>
      <c r="E498" s="32"/>
      <c r="F498" s="728"/>
      <c r="G498" s="219"/>
      <c r="H498" s="3"/>
    </row>
    <row r="499" spans="2:8" ht="54.95" customHeight="1">
      <c r="B499" s="22"/>
      <c r="C499" s="23"/>
      <c r="D499" s="32"/>
      <c r="E499" s="32"/>
      <c r="F499" s="728"/>
      <c r="G499" s="219"/>
      <c r="H499" s="3"/>
    </row>
    <row r="500" spans="2:8" ht="54.95" customHeight="1">
      <c r="B500" s="22"/>
      <c r="C500" s="23"/>
      <c r="D500" s="32"/>
      <c r="E500" s="32"/>
      <c r="F500" s="728"/>
      <c r="G500" s="219"/>
      <c r="H500" s="3"/>
    </row>
    <row r="501" spans="2:8" ht="54.95" customHeight="1">
      <c r="B501" s="22"/>
      <c r="C501" s="23"/>
      <c r="D501" s="32"/>
      <c r="E501" s="32"/>
      <c r="F501" s="728"/>
      <c r="G501" s="219"/>
      <c r="H501" s="3"/>
    </row>
    <row r="502" spans="2:8" ht="54.95" customHeight="1">
      <c r="B502" s="22"/>
      <c r="C502" s="23"/>
      <c r="D502" s="32"/>
      <c r="E502" s="32"/>
      <c r="F502" s="728"/>
      <c r="G502" s="219"/>
      <c r="H502" s="3"/>
    </row>
    <row r="503" spans="2:8" ht="54.95" customHeight="1">
      <c r="B503" s="22"/>
      <c r="C503" s="23"/>
      <c r="D503" s="32"/>
      <c r="E503" s="32"/>
      <c r="F503" s="728"/>
      <c r="G503" s="219"/>
      <c r="H503" s="3"/>
    </row>
    <row r="504" spans="2:8" ht="54.95" customHeight="1">
      <c r="B504" s="22"/>
      <c r="C504" s="23"/>
      <c r="D504" s="32"/>
      <c r="E504" s="32"/>
      <c r="F504" s="728"/>
      <c r="G504" s="219"/>
      <c r="H504" s="3"/>
    </row>
    <row r="505" spans="2:8" ht="54.95" customHeight="1">
      <c r="B505" s="22"/>
      <c r="C505" s="23"/>
      <c r="D505" s="32"/>
      <c r="E505" s="32"/>
      <c r="F505" s="728"/>
      <c r="G505" s="219"/>
      <c r="H505" s="3"/>
    </row>
    <row r="506" spans="2:8" ht="54.95" customHeight="1">
      <c r="B506" s="22"/>
      <c r="C506" s="23"/>
      <c r="D506" s="32"/>
      <c r="E506" s="32"/>
      <c r="F506" s="728"/>
      <c r="G506" s="219"/>
      <c r="H506" s="3"/>
    </row>
    <row r="507" spans="2:8" ht="54.95" customHeight="1">
      <c r="B507" s="22"/>
      <c r="C507" s="23"/>
      <c r="D507" s="32"/>
      <c r="E507" s="32"/>
      <c r="F507" s="728"/>
      <c r="G507" s="219"/>
      <c r="H507" s="3"/>
    </row>
    <row r="508" spans="2:8" ht="54.95" customHeight="1">
      <c r="B508" s="22"/>
      <c r="C508" s="23"/>
      <c r="D508" s="32"/>
      <c r="E508" s="32"/>
      <c r="F508" s="728"/>
      <c r="G508" s="219"/>
      <c r="H508" s="3"/>
    </row>
    <row r="509" spans="2:8" ht="54.95" customHeight="1">
      <c r="B509" s="22"/>
      <c r="C509" s="23"/>
      <c r="D509" s="32"/>
      <c r="E509" s="32"/>
      <c r="F509" s="728"/>
      <c r="G509" s="219"/>
      <c r="H509" s="3"/>
    </row>
    <row r="510" spans="2:8" ht="54.95" customHeight="1">
      <c r="B510" s="22"/>
      <c r="C510" s="23"/>
      <c r="D510" s="32"/>
      <c r="E510" s="32"/>
      <c r="F510" s="728"/>
      <c r="G510" s="219"/>
      <c r="H510" s="3"/>
    </row>
    <row r="511" spans="2:8" ht="54.95" customHeight="1">
      <c r="B511" s="22"/>
      <c r="C511" s="23"/>
      <c r="D511" s="32"/>
      <c r="E511" s="32"/>
      <c r="F511" s="728"/>
      <c r="G511" s="219"/>
      <c r="H511" s="3"/>
    </row>
    <row r="512" spans="2:8" ht="54.95" customHeight="1">
      <c r="B512" s="22"/>
      <c r="C512" s="23"/>
      <c r="D512" s="32"/>
      <c r="E512" s="32"/>
      <c r="F512" s="728"/>
      <c r="G512" s="219"/>
      <c r="H512" s="3"/>
    </row>
    <row r="513" spans="2:8" ht="54.95" customHeight="1">
      <c r="B513" s="22"/>
      <c r="C513" s="23"/>
      <c r="D513" s="32"/>
      <c r="E513" s="32"/>
      <c r="F513" s="728"/>
      <c r="G513" s="219"/>
      <c r="H513" s="3"/>
    </row>
    <row r="514" spans="2:8" ht="54.95" customHeight="1">
      <c r="B514" s="22"/>
      <c r="C514" s="23"/>
      <c r="D514" s="32"/>
      <c r="E514" s="32"/>
      <c r="F514" s="728"/>
      <c r="G514" s="219"/>
      <c r="H514" s="3"/>
    </row>
    <row r="515" spans="2:8" ht="54.95" customHeight="1">
      <c r="B515" s="22"/>
      <c r="C515" s="23"/>
      <c r="D515" s="32"/>
      <c r="E515" s="32"/>
      <c r="F515" s="728"/>
      <c r="G515" s="219"/>
      <c r="H515" s="3"/>
    </row>
    <row r="516" spans="2:8" ht="54.95" customHeight="1">
      <c r="B516" s="22"/>
      <c r="C516" s="23"/>
      <c r="D516" s="32"/>
      <c r="E516" s="32"/>
      <c r="F516" s="728"/>
      <c r="G516" s="219"/>
      <c r="H516" s="3"/>
    </row>
    <row r="517" spans="2:8" ht="54.95" customHeight="1">
      <c r="B517" s="22"/>
      <c r="C517" s="23"/>
      <c r="D517" s="32"/>
      <c r="E517" s="32"/>
      <c r="F517" s="728"/>
      <c r="G517" s="219"/>
      <c r="H517" s="3"/>
    </row>
    <row r="518" spans="2:8" ht="54.95" customHeight="1">
      <c r="B518" s="22"/>
      <c r="C518" s="23"/>
      <c r="D518" s="32"/>
      <c r="E518" s="32"/>
      <c r="F518" s="728"/>
      <c r="G518" s="219"/>
      <c r="H518" s="3"/>
    </row>
    <row r="519" spans="2:8" ht="54.95" customHeight="1">
      <c r="B519" s="22"/>
      <c r="C519" s="23"/>
      <c r="D519" s="32"/>
      <c r="E519" s="32"/>
      <c r="F519" s="728"/>
      <c r="G519" s="219"/>
      <c r="H519" s="3"/>
    </row>
    <row r="520" spans="2:8" ht="54.95" customHeight="1">
      <c r="B520" s="22"/>
      <c r="C520" s="23"/>
      <c r="D520" s="32"/>
      <c r="E520" s="32"/>
      <c r="F520" s="728"/>
      <c r="G520" s="219"/>
      <c r="H520" s="3"/>
    </row>
    <row r="521" spans="2:8" ht="54.95" customHeight="1">
      <c r="B521" s="22"/>
      <c r="C521" s="23"/>
      <c r="D521" s="32"/>
      <c r="E521" s="32"/>
      <c r="F521" s="728"/>
      <c r="G521" s="219"/>
      <c r="H521" s="3"/>
    </row>
    <row r="522" spans="2:8" ht="54.95" customHeight="1">
      <c r="B522" s="22"/>
      <c r="C522" s="23"/>
      <c r="D522" s="32"/>
      <c r="E522" s="32"/>
      <c r="F522" s="728"/>
      <c r="G522" s="219"/>
      <c r="H522" s="3"/>
    </row>
    <row r="523" spans="2:8" ht="54.95" customHeight="1">
      <c r="B523" s="22"/>
      <c r="C523" s="23"/>
      <c r="D523" s="32"/>
      <c r="E523" s="32"/>
      <c r="F523" s="728"/>
      <c r="G523" s="219"/>
      <c r="H523" s="3"/>
    </row>
    <row r="524" spans="2:8" ht="54.95" customHeight="1">
      <c r="B524" s="22"/>
      <c r="C524" s="23"/>
      <c r="D524" s="32"/>
      <c r="E524" s="32"/>
      <c r="F524" s="728"/>
      <c r="G524" s="219"/>
      <c r="H524" s="3"/>
    </row>
    <row r="525" spans="2:8" ht="54.95" customHeight="1">
      <c r="B525" s="22"/>
      <c r="C525" s="23"/>
      <c r="D525" s="32"/>
      <c r="E525" s="32"/>
      <c r="F525" s="728"/>
      <c r="G525" s="219"/>
      <c r="H525" s="3"/>
    </row>
    <row r="526" spans="2:8" ht="54.95" customHeight="1">
      <c r="B526" s="22"/>
      <c r="C526" s="23"/>
      <c r="D526" s="32"/>
      <c r="E526" s="32"/>
      <c r="F526" s="728"/>
      <c r="G526" s="219"/>
      <c r="H526" s="3"/>
    </row>
    <row r="527" spans="2:8" ht="54.95" customHeight="1">
      <c r="B527" s="22"/>
      <c r="C527" s="23"/>
      <c r="D527" s="32"/>
      <c r="E527" s="32"/>
      <c r="F527" s="728"/>
      <c r="G527" s="219"/>
      <c r="H527" s="3"/>
    </row>
    <row r="528" spans="2:8" ht="54.95" customHeight="1">
      <c r="B528" s="22"/>
      <c r="C528" s="23"/>
      <c r="D528" s="32"/>
      <c r="E528" s="32"/>
      <c r="F528" s="728"/>
      <c r="G528" s="219"/>
      <c r="H528" s="3"/>
    </row>
    <row r="529" spans="2:8" ht="54.95" customHeight="1">
      <c r="B529" s="22"/>
      <c r="C529" s="23"/>
      <c r="D529" s="32"/>
      <c r="E529" s="32"/>
      <c r="F529" s="728"/>
      <c r="G529" s="219"/>
      <c r="H529" s="3"/>
    </row>
    <row r="530" spans="2:8" ht="54.95" customHeight="1">
      <c r="B530" s="22"/>
      <c r="C530" s="23"/>
      <c r="D530" s="32"/>
      <c r="E530" s="32"/>
      <c r="F530" s="728"/>
      <c r="G530" s="219"/>
      <c r="H530" s="3"/>
    </row>
    <row r="531" spans="2:8" ht="54.95" customHeight="1">
      <c r="B531" s="22"/>
      <c r="C531" s="23"/>
      <c r="D531" s="32"/>
      <c r="E531" s="32"/>
      <c r="F531" s="728"/>
      <c r="G531" s="219"/>
      <c r="H531" s="3"/>
    </row>
    <row r="532" spans="2:8" ht="54.95" customHeight="1">
      <c r="B532" s="22"/>
      <c r="C532" s="23"/>
      <c r="D532" s="32"/>
      <c r="E532" s="32"/>
      <c r="F532" s="728"/>
      <c r="G532" s="219"/>
      <c r="H532" s="3"/>
    </row>
    <row r="533" spans="2:8" ht="54.95" customHeight="1">
      <c r="B533" s="22"/>
      <c r="C533" s="23"/>
      <c r="D533" s="32"/>
      <c r="E533" s="32"/>
      <c r="F533" s="728"/>
      <c r="G533" s="219"/>
      <c r="H533" s="3"/>
    </row>
    <row r="534" spans="2:8" ht="54.95" customHeight="1">
      <c r="B534" s="22"/>
      <c r="C534" s="23"/>
      <c r="D534" s="32"/>
      <c r="E534" s="32"/>
      <c r="F534" s="728"/>
      <c r="G534" s="219"/>
      <c r="H534" s="3"/>
    </row>
    <row r="535" spans="2:8" ht="54.95" customHeight="1">
      <c r="B535" s="22"/>
      <c r="C535" s="23"/>
      <c r="D535" s="32"/>
      <c r="E535" s="32"/>
      <c r="F535" s="728"/>
      <c r="G535" s="219"/>
      <c r="H535" s="3"/>
    </row>
    <row r="536" spans="2:8" ht="54.95" customHeight="1">
      <c r="B536" s="22"/>
      <c r="C536" s="23"/>
      <c r="D536" s="32"/>
      <c r="E536" s="32"/>
      <c r="F536" s="728"/>
      <c r="G536" s="219"/>
      <c r="H536" s="3"/>
    </row>
    <row r="537" spans="2:8" ht="54.95" customHeight="1">
      <c r="B537" s="22"/>
      <c r="C537" s="23"/>
      <c r="D537" s="32"/>
      <c r="E537" s="32"/>
      <c r="F537" s="728"/>
      <c r="G537" s="219"/>
      <c r="H537" s="3"/>
    </row>
    <row r="538" spans="2:8" ht="54.95" customHeight="1">
      <c r="B538" s="22"/>
      <c r="C538" s="23"/>
      <c r="D538" s="32"/>
      <c r="E538" s="32"/>
      <c r="F538" s="728"/>
      <c r="G538" s="219"/>
      <c r="H538" s="3"/>
    </row>
    <row r="539" spans="2:8" ht="54.95" customHeight="1">
      <c r="B539" s="22"/>
      <c r="C539" s="23"/>
      <c r="D539" s="32"/>
      <c r="E539" s="32"/>
      <c r="F539" s="728"/>
      <c r="G539" s="219"/>
      <c r="H539" s="3"/>
    </row>
    <row r="540" spans="2:8" ht="54.95" customHeight="1">
      <c r="B540" s="22"/>
      <c r="C540" s="23"/>
      <c r="D540" s="32"/>
      <c r="E540" s="32"/>
      <c r="F540" s="728"/>
      <c r="G540" s="219"/>
      <c r="H540" s="3"/>
    </row>
    <row r="541" spans="2:8" ht="54.95" customHeight="1">
      <c r="B541" s="22"/>
      <c r="C541" s="23"/>
      <c r="D541" s="32"/>
      <c r="E541" s="32"/>
      <c r="F541" s="728"/>
      <c r="G541" s="219"/>
      <c r="H541" s="3"/>
    </row>
    <row r="542" spans="2:8" ht="54.95" customHeight="1">
      <c r="B542" s="22"/>
      <c r="C542" s="23"/>
      <c r="D542" s="32"/>
      <c r="E542" s="32"/>
      <c r="F542" s="728"/>
      <c r="G542" s="219"/>
      <c r="H542" s="3"/>
    </row>
    <row r="543" spans="2:8" ht="54.95" customHeight="1">
      <c r="B543" s="22"/>
      <c r="C543" s="23"/>
      <c r="D543" s="32"/>
      <c r="E543" s="32"/>
      <c r="F543" s="728"/>
      <c r="G543" s="219"/>
      <c r="H543" s="3"/>
    </row>
    <row r="544" spans="2:8" ht="54.95" customHeight="1">
      <c r="B544" s="22"/>
      <c r="C544" s="23"/>
      <c r="D544" s="32"/>
      <c r="E544" s="32"/>
      <c r="F544" s="728"/>
      <c r="G544" s="219"/>
      <c r="H544" s="3"/>
    </row>
    <row r="545" spans="2:8" ht="54.95" customHeight="1">
      <c r="B545" s="22"/>
      <c r="C545" s="23"/>
      <c r="D545" s="32"/>
      <c r="E545" s="32"/>
      <c r="F545" s="728"/>
      <c r="G545" s="219"/>
      <c r="H545" s="3"/>
    </row>
    <row r="546" spans="2:8" ht="54.95" customHeight="1">
      <c r="B546" s="22"/>
      <c r="C546" s="23"/>
      <c r="D546" s="32"/>
      <c r="E546" s="32"/>
      <c r="F546" s="728"/>
      <c r="G546" s="219"/>
      <c r="H546" s="3"/>
    </row>
    <row r="547" spans="2:8" ht="54.95" customHeight="1">
      <c r="B547" s="22"/>
      <c r="C547" s="23"/>
      <c r="D547" s="32"/>
      <c r="E547" s="32"/>
      <c r="F547" s="728"/>
      <c r="G547" s="219"/>
      <c r="H547" s="3"/>
    </row>
    <row r="548" spans="2:8" ht="54.95" customHeight="1">
      <c r="B548" s="22"/>
      <c r="C548" s="23"/>
      <c r="D548" s="32"/>
      <c r="E548" s="32"/>
      <c r="F548" s="728"/>
      <c r="G548" s="219"/>
      <c r="H548" s="3"/>
    </row>
    <row r="549" spans="2:8" ht="54.95" customHeight="1">
      <c r="B549" s="22"/>
      <c r="C549" s="23"/>
      <c r="D549" s="32"/>
      <c r="E549" s="32"/>
      <c r="F549" s="728"/>
      <c r="G549" s="219"/>
      <c r="H549" s="3"/>
    </row>
    <row r="550" spans="2:8" ht="54.95" customHeight="1">
      <c r="B550" s="22"/>
      <c r="C550" s="23"/>
      <c r="D550" s="32"/>
      <c r="E550" s="32"/>
      <c r="F550" s="728"/>
      <c r="G550" s="219"/>
      <c r="H550" s="3"/>
    </row>
    <row r="551" spans="2:8" ht="54.95" customHeight="1">
      <c r="B551" s="22"/>
      <c r="C551" s="23"/>
      <c r="D551" s="32"/>
      <c r="E551" s="32"/>
      <c r="F551" s="728"/>
      <c r="G551" s="219"/>
      <c r="H551" s="3"/>
    </row>
    <row r="552" spans="2:8" ht="54.95" customHeight="1">
      <c r="B552" s="22"/>
      <c r="C552" s="23"/>
      <c r="D552" s="32"/>
      <c r="E552" s="32"/>
      <c r="F552" s="728"/>
      <c r="G552" s="219"/>
      <c r="H552" s="3"/>
    </row>
    <row r="553" spans="2:8" ht="54.95" customHeight="1">
      <c r="B553" s="22"/>
      <c r="C553" s="23"/>
      <c r="D553" s="32"/>
      <c r="E553" s="32"/>
      <c r="F553" s="728"/>
      <c r="G553" s="219"/>
      <c r="H553" s="3"/>
    </row>
    <row r="554" spans="2:8" ht="54.95" customHeight="1">
      <c r="B554" s="22"/>
      <c r="C554" s="23"/>
      <c r="D554" s="32"/>
      <c r="E554" s="32"/>
      <c r="F554" s="728"/>
      <c r="G554" s="219"/>
      <c r="H554" s="3"/>
    </row>
    <row r="555" spans="2:8" ht="54.95" customHeight="1">
      <c r="B555" s="22"/>
      <c r="C555" s="23"/>
      <c r="D555" s="32"/>
      <c r="E555" s="32"/>
      <c r="F555" s="728"/>
      <c r="G555" s="219"/>
      <c r="H555" s="3"/>
    </row>
    <row r="556" spans="2:8" ht="54.95" customHeight="1">
      <c r="B556" s="22"/>
      <c r="C556" s="23"/>
      <c r="D556" s="32"/>
      <c r="E556" s="32"/>
      <c r="F556" s="728"/>
      <c r="G556" s="219"/>
      <c r="H556" s="3"/>
    </row>
    <row r="557" spans="2:8" ht="54.95" customHeight="1">
      <c r="B557" s="22"/>
      <c r="C557" s="23"/>
      <c r="D557" s="32"/>
      <c r="E557" s="32"/>
      <c r="F557" s="728"/>
      <c r="G557" s="219"/>
      <c r="H557" s="3"/>
    </row>
    <row r="558" spans="2:8" ht="54.95" customHeight="1">
      <c r="B558" s="22"/>
      <c r="C558" s="23"/>
      <c r="D558" s="32"/>
      <c r="E558" s="32"/>
      <c r="F558" s="728"/>
      <c r="G558" s="219"/>
      <c r="H558" s="3"/>
    </row>
    <row r="559" spans="2:8" ht="54.95" customHeight="1">
      <c r="B559" s="22"/>
      <c r="C559" s="23"/>
      <c r="D559" s="32"/>
      <c r="E559" s="32"/>
      <c r="F559" s="728"/>
      <c r="G559" s="219"/>
      <c r="H559" s="3"/>
    </row>
    <row r="560" spans="2:8" ht="54.95" customHeight="1">
      <c r="B560" s="22"/>
      <c r="C560" s="23"/>
      <c r="D560" s="32"/>
      <c r="E560" s="32"/>
      <c r="F560" s="728"/>
      <c r="G560" s="219"/>
      <c r="H560" s="3"/>
    </row>
    <row r="561" spans="2:8" ht="54.95" customHeight="1">
      <c r="B561" s="22"/>
      <c r="C561" s="23"/>
      <c r="D561" s="32"/>
      <c r="E561" s="32"/>
      <c r="F561" s="728"/>
      <c r="G561" s="219"/>
      <c r="H561" s="3"/>
    </row>
    <row r="562" spans="2:8" ht="54.95" customHeight="1">
      <c r="B562" s="22"/>
      <c r="C562" s="23"/>
      <c r="D562" s="32"/>
      <c r="E562" s="32"/>
      <c r="F562" s="728"/>
      <c r="G562" s="219"/>
      <c r="H562" s="3"/>
    </row>
    <row r="563" spans="2:8" ht="54.95" customHeight="1">
      <c r="B563" s="22"/>
      <c r="C563" s="23"/>
      <c r="D563" s="32"/>
      <c r="E563" s="32"/>
      <c r="F563" s="728"/>
      <c r="G563" s="219"/>
      <c r="H563" s="3"/>
    </row>
    <row r="564" spans="2:8" ht="54.95" customHeight="1">
      <c r="B564" s="22"/>
      <c r="C564" s="23"/>
      <c r="D564" s="32"/>
      <c r="E564" s="32"/>
      <c r="F564" s="728"/>
      <c r="G564" s="219"/>
      <c r="H564" s="3"/>
    </row>
    <row r="565" spans="2:8" ht="54.95" customHeight="1">
      <c r="B565" s="22"/>
      <c r="C565" s="23"/>
      <c r="D565" s="32"/>
      <c r="E565" s="32"/>
      <c r="F565" s="728"/>
      <c r="G565" s="219"/>
      <c r="H565" s="3"/>
    </row>
    <row r="566" spans="2:8" ht="54.95" customHeight="1">
      <c r="B566" s="22"/>
      <c r="C566" s="23"/>
      <c r="D566" s="32"/>
      <c r="E566" s="32"/>
      <c r="F566" s="728"/>
      <c r="G566" s="219"/>
      <c r="H566" s="3"/>
    </row>
    <row r="567" spans="2:8" ht="54.95" customHeight="1">
      <c r="B567" s="22"/>
      <c r="C567" s="23"/>
      <c r="D567" s="32"/>
      <c r="E567" s="32"/>
      <c r="F567" s="728"/>
      <c r="G567" s="219"/>
      <c r="H567" s="3"/>
    </row>
    <row r="568" spans="2:8" ht="54.95" customHeight="1">
      <c r="B568" s="22"/>
      <c r="C568" s="23"/>
      <c r="D568" s="32"/>
      <c r="E568" s="32"/>
      <c r="F568" s="728"/>
      <c r="G568" s="219"/>
      <c r="H568" s="3"/>
    </row>
    <row r="569" spans="2:8" ht="54.95" customHeight="1">
      <c r="B569" s="22"/>
      <c r="C569" s="23"/>
      <c r="D569" s="32"/>
      <c r="E569" s="32"/>
      <c r="F569" s="728"/>
      <c r="G569" s="219"/>
      <c r="H569" s="3"/>
    </row>
    <row r="570" spans="2:8" ht="54.95" customHeight="1">
      <c r="B570" s="22"/>
      <c r="C570" s="23"/>
      <c r="D570" s="32"/>
      <c r="E570" s="32"/>
      <c r="F570" s="728"/>
      <c r="G570" s="219"/>
      <c r="H570" s="3"/>
    </row>
    <row r="571" spans="2:8" ht="54.95" customHeight="1">
      <c r="B571" s="22"/>
      <c r="C571" s="23"/>
      <c r="D571" s="32"/>
      <c r="E571" s="32"/>
      <c r="F571" s="728"/>
      <c r="G571" s="219"/>
      <c r="H571" s="3"/>
    </row>
    <row r="572" spans="2:8" ht="54.95" customHeight="1">
      <c r="B572" s="22"/>
      <c r="C572" s="23"/>
      <c r="D572" s="32"/>
      <c r="E572" s="32"/>
      <c r="F572" s="728"/>
      <c r="G572" s="219"/>
      <c r="H572" s="3"/>
    </row>
    <row r="573" spans="2:8" ht="54.95" customHeight="1">
      <c r="B573" s="22"/>
      <c r="C573" s="23"/>
      <c r="D573" s="32"/>
      <c r="E573" s="32"/>
      <c r="F573" s="728"/>
      <c r="G573" s="219"/>
      <c r="H573" s="3"/>
    </row>
    <row r="574" spans="2:8" ht="54.95" customHeight="1">
      <c r="B574" s="22"/>
      <c r="C574" s="23"/>
      <c r="D574" s="32"/>
      <c r="E574" s="32"/>
      <c r="F574" s="728"/>
      <c r="G574" s="219"/>
      <c r="H574" s="3"/>
    </row>
    <row r="575" spans="2:8" ht="54.95" customHeight="1">
      <c r="B575" s="22"/>
      <c r="C575" s="23"/>
      <c r="D575" s="32"/>
      <c r="E575" s="32"/>
      <c r="F575" s="728"/>
      <c r="G575" s="219"/>
      <c r="H575" s="3"/>
    </row>
    <row r="576" spans="2:8" ht="54.95" customHeight="1">
      <c r="B576" s="22"/>
      <c r="C576" s="23"/>
      <c r="D576" s="32"/>
      <c r="E576" s="32"/>
      <c r="F576" s="728"/>
      <c r="G576" s="219"/>
      <c r="H576" s="3"/>
    </row>
    <row r="577" spans="2:8" ht="54.95" customHeight="1">
      <c r="B577" s="22"/>
      <c r="C577" s="23"/>
      <c r="D577" s="32"/>
      <c r="E577" s="32"/>
      <c r="F577" s="728"/>
      <c r="G577" s="219"/>
      <c r="H577" s="3"/>
    </row>
    <row r="578" spans="2:8" ht="54.95" customHeight="1">
      <c r="B578" s="22"/>
      <c r="C578" s="23"/>
      <c r="D578" s="32"/>
      <c r="E578" s="32"/>
      <c r="F578" s="728"/>
      <c r="G578" s="219"/>
      <c r="H578" s="3"/>
    </row>
    <row r="579" spans="2:8" ht="54.95" customHeight="1">
      <c r="B579" s="22"/>
      <c r="C579" s="23"/>
      <c r="D579" s="32"/>
      <c r="E579" s="32"/>
      <c r="F579" s="728"/>
      <c r="G579" s="219"/>
      <c r="H579" s="3"/>
    </row>
    <row r="580" spans="2:8" ht="54.95" customHeight="1">
      <c r="B580" s="22"/>
      <c r="C580" s="23"/>
      <c r="D580" s="32"/>
      <c r="E580" s="32"/>
      <c r="F580" s="728"/>
      <c r="G580" s="219"/>
      <c r="H580" s="3"/>
    </row>
    <row r="581" spans="2:8" ht="54.95" customHeight="1">
      <c r="B581" s="22"/>
      <c r="C581" s="23"/>
      <c r="D581" s="32"/>
      <c r="E581" s="32"/>
      <c r="F581" s="728"/>
      <c r="G581" s="219"/>
      <c r="H581" s="3"/>
    </row>
    <row r="582" spans="2:8" ht="54.95" customHeight="1">
      <c r="B582" s="22"/>
      <c r="C582" s="23"/>
      <c r="D582" s="32"/>
      <c r="E582" s="32"/>
      <c r="F582" s="728"/>
      <c r="G582" s="219"/>
      <c r="H582" s="3"/>
    </row>
    <row r="583" spans="2:8" ht="54.95" customHeight="1">
      <c r="B583" s="22"/>
      <c r="C583" s="23"/>
      <c r="D583" s="32"/>
      <c r="E583" s="32"/>
      <c r="F583" s="728"/>
      <c r="G583" s="219"/>
      <c r="H583" s="3"/>
    </row>
    <row r="584" spans="2:8" ht="54.95" customHeight="1">
      <c r="B584" s="22"/>
      <c r="C584" s="23"/>
      <c r="D584" s="32"/>
      <c r="E584" s="32"/>
      <c r="F584" s="728"/>
      <c r="G584" s="219"/>
      <c r="H584" s="3"/>
    </row>
    <row r="585" spans="2:8" ht="54.95" customHeight="1">
      <c r="B585" s="22"/>
      <c r="C585" s="23"/>
      <c r="D585" s="32"/>
      <c r="E585" s="32"/>
      <c r="F585" s="728"/>
      <c r="G585" s="219"/>
      <c r="H585" s="3"/>
    </row>
    <row r="586" spans="2:8" ht="54.95" customHeight="1">
      <c r="B586" s="22"/>
      <c r="C586" s="23"/>
      <c r="D586" s="32"/>
      <c r="E586" s="32"/>
      <c r="F586" s="728"/>
      <c r="G586" s="219"/>
      <c r="H586" s="3"/>
    </row>
    <row r="587" spans="2:8" ht="54.95" customHeight="1">
      <c r="B587" s="22"/>
      <c r="C587" s="23"/>
      <c r="D587" s="32"/>
      <c r="E587" s="32"/>
      <c r="F587" s="728"/>
      <c r="G587" s="219"/>
      <c r="H587" s="3"/>
    </row>
    <row r="588" spans="2:8" ht="54.95" customHeight="1">
      <c r="B588" s="22"/>
      <c r="C588" s="23"/>
      <c r="D588" s="32"/>
      <c r="E588" s="32"/>
      <c r="F588" s="728"/>
      <c r="G588" s="219"/>
      <c r="H588" s="3"/>
    </row>
    <row r="589" spans="2:8" ht="54.95" customHeight="1">
      <c r="B589" s="22"/>
      <c r="C589" s="23"/>
      <c r="D589" s="32"/>
      <c r="E589" s="32"/>
      <c r="F589" s="728"/>
      <c r="G589" s="219"/>
      <c r="H589" s="3"/>
    </row>
    <row r="590" spans="2:8" ht="54.95" customHeight="1">
      <c r="B590" s="22"/>
      <c r="C590" s="23"/>
      <c r="D590" s="32"/>
      <c r="E590" s="32"/>
      <c r="F590" s="728"/>
      <c r="G590" s="219"/>
      <c r="H590" s="3"/>
    </row>
    <row r="591" spans="2:8" ht="54.95" customHeight="1">
      <c r="B591" s="22"/>
      <c r="C591" s="23"/>
      <c r="D591" s="32"/>
      <c r="E591" s="32"/>
      <c r="F591" s="728"/>
      <c r="G591" s="219"/>
      <c r="H591" s="3"/>
    </row>
    <row r="592" spans="2:8" ht="54.95" customHeight="1">
      <c r="B592" s="22"/>
      <c r="C592" s="23"/>
      <c r="D592" s="32"/>
      <c r="E592" s="32"/>
      <c r="F592" s="728"/>
      <c r="G592" s="219"/>
      <c r="H592" s="3"/>
    </row>
    <row r="593" spans="2:8" ht="54.95" customHeight="1">
      <c r="B593" s="22"/>
      <c r="C593" s="23"/>
      <c r="D593" s="32"/>
      <c r="E593" s="32"/>
      <c r="F593" s="728"/>
      <c r="G593" s="219"/>
      <c r="H593" s="3"/>
    </row>
    <row r="594" spans="2:8" ht="54.95" customHeight="1">
      <c r="B594" s="22"/>
      <c r="C594" s="23"/>
      <c r="D594" s="32"/>
      <c r="E594" s="32"/>
      <c r="F594" s="728"/>
      <c r="G594" s="219"/>
      <c r="H594" s="3"/>
    </row>
    <row r="595" spans="2:8" ht="54.95" customHeight="1">
      <c r="B595" s="22"/>
      <c r="C595" s="23"/>
      <c r="D595" s="32"/>
      <c r="E595" s="32"/>
      <c r="F595" s="728"/>
      <c r="G595" s="219"/>
      <c r="H595" s="3"/>
    </row>
    <row r="596" spans="2:8" ht="54.95" customHeight="1">
      <c r="B596" s="22"/>
      <c r="C596" s="23"/>
      <c r="D596" s="32"/>
      <c r="E596" s="32"/>
      <c r="F596" s="728"/>
      <c r="G596" s="219"/>
      <c r="H596" s="3"/>
    </row>
    <row r="597" spans="2:8" ht="54.95" customHeight="1">
      <c r="B597" s="22"/>
      <c r="C597" s="23"/>
      <c r="D597" s="32"/>
      <c r="E597" s="32"/>
      <c r="F597" s="728"/>
      <c r="G597" s="219"/>
      <c r="H597" s="3"/>
    </row>
    <row r="598" spans="2:8" ht="54.95" customHeight="1">
      <c r="B598" s="22"/>
      <c r="C598" s="23"/>
      <c r="D598" s="32"/>
      <c r="E598" s="32"/>
      <c r="F598" s="728"/>
      <c r="G598" s="219"/>
      <c r="H598" s="3"/>
    </row>
    <row r="599" spans="2:8" ht="54.95" customHeight="1">
      <c r="B599" s="22"/>
      <c r="C599" s="23"/>
      <c r="D599" s="32"/>
      <c r="E599" s="32"/>
      <c r="F599" s="728"/>
      <c r="G599" s="219"/>
      <c r="H599" s="3"/>
    </row>
    <row r="600" spans="2:8" ht="54.95" customHeight="1">
      <c r="B600" s="22"/>
      <c r="C600" s="23"/>
      <c r="D600" s="32"/>
      <c r="E600" s="32"/>
      <c r="F600" s="728"/>
      <c r="G600" s="219"/>
      <c r="H600" s="3"/>
    </row>
    <row r="601" spans="2:8" ht="54.95" customHeight="1">
      <c r="B601" s="22"/>
      <c r="C601" s="23"/>
      <c r="D601" s="32"/>
      <c r="E601" s="32"/>
      <c r="F601" s="728"/>
      <c r="G601" s="219"/>
      <c r="H601" s="3"/>
    </row>
    <row r="602" spans="2:8" ht="54.95" customHeight="1">
      <c r="B602" s="22"/>
      <c r="C602" s="23"/>
      <c r="D602" s="32"/>
      <c r="E602" s="32"/>
      <c r="F602" s="728"/>
      <c r="G602" s="219"/>
      <c r="H602" s="3"/>
    </row>
    <row r="603" spans="2:8" ht="54.95" customHeight="1">
      <c r="B603" s="22"/>
      <c r="C603" s="23"/>
      <c r="D603" s="32"/>
      <c r="E603" s="32"/>
      <c r="F603" s="728"/>
      <c r="G603" s="219"/>
      <c r="H603" s="3"/>
    </row>
    <row r="604" spans="2:8" ht="54.95" customHeight="1">
      <c r="B604" s="22"/>
      <c r="C604" s="23"/>
      <c r="D604" s="32"/>
      <c r="E604" s="32"/>
      <c r="F604" s="728"/>
      <c r="G604" s="219"/>
      <c r="H604" s="3"/>
    </row>
    <row r="605" spans="2:8" ht="54.95" customHeight="1">
      <c r="B605" s="22"/>
      <c r="C605" s="23"/>
      <c r="D605" s="32"/>
      <c r="E605" s="32"/>
      <c r="F605" s="728"/>
      <c r="G605" s="219"/>
      <c r="H605" s="3"/>
    </row>
    <row r="606" spans="2:8" ht="54.95" customHeight="1">
      <c r="B606" s="22"/>
      <c r="C606" s="23"/>
      <c r="D606" s="32"/>
      <c r="E606" s="32"/>
      <c r="F606" s="728"/>
      <c r="G606" s="219"/>
      <c r="H606" s="3"/>
    </row>
    <row r="607" spans="2:8" ht="54.95" customHeight="1">
      <c r="B607" s="22"/>
      <c r="C607" s="23"/>
      <c r="D607" s="32"/>
      <c r="E607" s="32"/>
      <c r="F607" s="728"/>
      <c r="G607" s="219"/>
      <c r="H607" s="3"/>
    </row>
    <row r="608" spans="2:8" ht="54.95" customHeight="1">
      <c r="B608" s="22"/>
      <c r="C608" s="23"/>
      <c r="D608" s="32"/>
      <c r="E608" s="32"/>
      <c r="F608" s="728"/>
      <c r="G608" s="219"/>
      <c r="H608" s="3"/>
    </row>
    <row r="609" spans="2:8" ht="54.95" customHeight="1">
      <c r="B609" s="22"/>
      <c r="C609" s="23"/>
      <c r="D609" s="32"/>
      <c r="E609" s="32"/>
      <c r="F609" s="728"/>
      <c r="G609" s="219"/>
      <c r="H609" s="3"/>
    </row>
    <row r="610" spans="2:8" ht="54.95" customHeight="1">
      <c r="B610" s="22"/>
      <c r="C610" s="23"/>
      <c r="D610" s="32"/>
      <c r="E610" s="32"/>
      <c r="F610" s="728"/>
      <c r="G610" s="219"/>
      <c r="H610" s="3"/>
    </row>
    <row r="611" spans="2:8" ht="54.95" customHeight="1">
      <c r="B611" s="22"/>
      <c r="C611" s="23"/>
      <c r="D611" s="32"/>
      <c r="E611" s="32"/>
      <c r="F611" s="728"/>
      <c r="G611" s="219"/>
      <c r="H611" s="3"/>
    </row>
    <row r="612" spans="2:8" ht="54.95" customHeight="1">
      <c r="B612" s="22"/>
      <c r="C612" s="23"/>
      <c r="D612" s="32"/>
      <c r="E612" s="32"/>
      <c r="F612" s="728"/>
      <c r="G612" s="219"/>
      <c r="H612" s="3"/>
    </row>
    <row r="613" spans="2:8" ht="54.95" customHeight="1">
      <c r="B613" s="22"/>
      <c r="C613" s="23"/>
      <c r="D613" s="32"/>
      <c r="E613" s="32"/>
      <c r="F613" s="728"/>
      <c r="G613" s="219"/>
      <c r="H613" s="3"/>
    </row>
    <row r="614" spans="2:8" ht="54.95" customHeight="1">
      <c r="B614" s="22"/>
      <c r="C614" s="23"/>
      <c r="D614" s="32"/>
      <c r="E614" s="32"/>
      <c r="F614" s="728"/>
      <c r="G614" s="219"/>
      <c r="H614" s="3"/>
    </row>
    <row r="615" spans="2:8" ht="54.95" customHeight="1">
      <c r="B615" s="22"/>
      <c r="C615" s="23"/>
      <c r="D615" s="32"/>
      <c r="E615" s="32"/>
      <c r="F615" s="728"/>
      <c r="G615" s="219"/>
      <c r="H615" s="3"/>
    </row>
    <row r="616" spans="2:8" ht="54.95" customHeight="1">
      <c r="B616" s="22"/>
      <c r="C616" s="23"/>
      <c r="D616" s="32"/>
      <c r="E616" s="32"/>
      <c r="F616" s="728"/>
      <c r="G616" s="219"/>
      <c r="H616" s="3"/>
    </row>
    <row r="617" spans="2:8" ht="54.95" customHeight="1">
      <c r="B617" s="22"/>
      <c r="C617" s="23"/>
      <c r="D617" s="32"/>
      <c r="E617" s="32"/>
      <c r="F617" s="728"/>
      <c r="G617" s="219"/>
      <c r="H617" s="3"/>
    </row>
    <row r="618" spans="2:8" ht="54.95" customHeight="1">
      <c r="B618" s="22"/>
      <c r="C618" s="23"/>
      <c r="D618" s="32"/>
      <c r="E618" s="32"/>
      <c r="F618" s="728"/>
      <c r="G618" s="219"/>
      <c r="H618" s="3"/>
    </row>
    <row r="619" spans="2:8" ht="54.95" customHeight="1">
      <c r="B619" s="22"/>
      <c r="C619" s="23"/>
      <c r="D619" s="32"/>
      <c r="E619" s="32"/>
      <c r="F619" s="728"/>
      <c r="G619" s="219"/>
      <c r="H619" s="3"/>
    </row>
    <row r="620" spans="2:8" ht="54.95" customHeight="1">
      <c r="B620" s="22"/>
      <c r="C620" s="23"/>
      <c r="D620" s="32"/>
      <c r="E620" s="32"/>
      <c r="F620" s="728"/>
      <c r="G620" s="219"/>
      <c r="H620" s="3"/>
    </row>
    <row r="621" spans="2:8" ht="54.95" customHeight="1">
      <c r="B621" s="22"/>
      <c r="C621" s="23"/>
      <c r="D621" s="32"/>
      <c r="E621" s="32"/>
      <c r="F621" s="728"/>
      <c r="G621" s="219"/>
      <c r="H621" s="3"/>
    </row>
    <row r="622" spans="2:8" ht="54.95" customHeight="1">
      <c r="B622" s="22"/>
      <c r="C622" s="23"/>
      <c r="D622" s="32"/>
      <c r="E622" s="32"/>
      <c r="F622" s="728"/>
      <c r="G622" s="219"/>
      <c r="H622" s="3"/>
    </row>
    <row r="623" spans="2:8" ht="54.95" customHeight="1">
      <c r="B623" s="22"/>
      <c r="C623" s="23"/>
      <c r="D623" s="32"/>
      <c r="E623" s="32"/>
      <c r="F623" s="728"/>
      <c r="G623" s="219"/>
      <c r="H623" s="3"/>
    </row>
    <row r="624" spans="2:8" ht="54.95" customHeight="1">
      <c r="B624" s="22"/>
      <c r="C624" s="23"/>
      <c r="D624" s="32"/>
      <c r="E624" s="32"/>
      <c r="F624" s="728"/>
      <c r="G624" s="219"/>
      <c r="H624" s="3"/>
    </row>
    <row r="625" spans="2:8" ht="54.95" customHeight="1">
      <c r="B625" s="22"/>
      <c r="C625" s="23"/>
      <c r="D625" s="32"/>
      <c r="E625" s="32"/>
      <c r="F625" s="728"/>
      <c r="G625" s="219"/>
      <c r="H625" s="3"/>
    </row>
    <row r="626" spans="2:8" ht="54.95" customHeight="1">
      <c r="B626" s="22"/>
      <c r="C626" s="23"/>
      <c r="D626" s="32"/>
      <c r="E626" s="32"/>
      <c r="F626" s="728"/>
      <c r="G626" s="219"/>
      <c r="H626" s="3"/>
    </row>
    <row r="627" spans="2:8" ht="54.95" customHeight="1">
      <c r="B627" s="22"/>
      <c r="C627" s="23"/>
      <c r="D627" s="32"/>
      <c r="E627" s="32"/>
      <c r="F627" s="728"/>
      <c r="G627" s="219"/>
      <c r="H627" s="3"/>
    </row>
    <row r="628" spans="2:8" ht="54.95" customHeight="1">
      <c r="B628" s="22"/>
      <c r="C628" s="23"/>
      <c r="D628" s="32"/>
      <c r="E628" s="32"/>
      <c r="F628" s="728"/>
      <c r="G628" s="219"/>
      <c r="H628" s="3"/>
    </row>
    <row r="629" spans="2:8" ht="54.95" customHeight="1">
      <c r="B629" s="22"/>
      <c r="C629" s="23"/>
      <c r="D629" s="32"/>
      <c r="E629" s="32"/>
      <c r="F629" s="728"/>
      <c r="G629" s="219"/>
      <c r="H629" s="3"/>
    </row>
    <row r="630" spans="2:8" ht="54.95" customHeight="1">
      <c r="B630" s="22"/>
      <c r="C630" s="23"/>
      <c r="D630" s="32"/>
      <c r="E630" s="32"/>
      <c r="F630" s="728"/>
      <c r="G630" s="219"/>
      <c r="H630" s="3"/>
    </row>
    <row r="631" spans="2:8" ht="54.95" customHeight="1">
      <c r="B631" s="22"/>
      <c r="C631" s="23"/>
      <c r="D631" s="32"/>
      <c r="E631" s="32"/>
      <c r="F631" s="728"/>
      <c r="G631" s="219"/>
      <c r="H631" s="3"/>
    </row>
    <row r="632" spans="2:8" ht="54.95" customHeight="1">
      <c r="B632" s="22"/>
      <c r="C632" s="23"/>
      <c r="D632" s="32"/>
      <c r="E632" s="32"/>
      <c r="F632" s="728"/>
      <c r="G632" s="219"/>
      <c r="H632" s="3"/>
    </row>
    <row r="633" spans="2:8" ht="54.95" customHeight="1">
      <c r="B633" s="22"/>
      <c r="C633" s="23"/>
      <c r="D633" s="32"/>
      <c r="E633" s="32"/>
      <c r="F633" s="728"/>
      <c r="G633" s="219"/>
      <c r="H633" s="3"/>
    </row>
    <row r="634" spans="2:8" ht="54.95" customHeight="1">
      <c r="B634" s="22"/>
      <c r="C634" s="23"/>
      <c r="D634" s="32"/>
      <c r="E634" s="32"/>
      <c r="F634" s="728"/>
      <c r="G634" s="219"/>
      <c r="H634" s="3"/>
    </row>
    <row r="635" spans="2:8" ht="54.95" customHeight="1">
      <c r="B635" s="22"/>
      <c r="C635" s="23"/>
      <c r="D635" s="32"/>
      <c r="E635" s="32"/>
      <c r="F635" s="728"/>
      <c r="G635" s="219"/>
      <c r="H635" s="3"/>
    </row>
  </sheetData>
  <sheetProtection formatCells="0" formatColumns="0" formatRows="0" insertColumns="0" insertRows="0" insertHyperlinks="0" deleteColumns="0" deleteRows="0" sort="0" autoFilter="0" pivotTables="0"/>
  <protectedRanges>
    <protectedRange password="C7B2" sqref="C14:C15" name="Bereich1_3" securityDescriptor="O:WDG:WDD:(A;;CC;;;S-1-5-21-4033079768-3443403210-1941656451-8808)(A;;CC;;;S-1-5-21-4033079768-3443403210-1941656451-3081)(A;;CC;;;S-1-5-21-4033079768-3443403210-1941656451-2447)"/>
  </protectedRanges>
  <mergeCells count="5">
    <mergeCell ref="B130:D130"/>
    <mergeCell ref="B7:B9"/>
    <mergeCell ref="C7:C9"/>
    <mergeCell ref="E7:E9"/>
    <mergeCell ref="D7:D9"/>
  </mergeCells>
  <printOptions horizontalCentered="1"/>
  <pageMargins left="0.5" right="0.5" top="0.85" bottom="0.8" header="0.3" footer="0.3"/>
  <pageSetup paperSize="9" scale="82" fitToHeight="0" orientation="portrait" r:id="rId1"/>
  <headerFooter>
    <oddHeader xml:space="preserve">&amp;LSCHEDULE NO. 2B
PLANT, EQUIPMENT AND MANDATORY SPARES SUPPLIED FROM ABROAD
KIMUKA TRANSMISSION LINES&amp;C
&amp;R  Page &amp;P </oddHeader>
    <oddFooter xml:space="preserve">&amp;LSection IV – Bidding Forms 
Price Schedules
Bills of Quantities&amp;CKETRACO/PT/019/2020       &amp;R                        
Name of Bidder                              Signature of Bidder   
</oddFooter>
  </headerFooter>
  <rowBreaks count="1" manualBreakCount="1">
    <brk id="105" max="8" man="1"/>
  </row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H402"/>
  <sheetViews>
    <sheetView zoomScale="70" zoomScaleNormal="70" zoomScaleSheetLayoutView="100" zoomScalePageLayoutView="70" workbookViewId="0">
      <selection activeCell="I12" sqref="I12"/>
    </sheetView>
  </sheetViews>
  <sheetFormatPr defaultColWidth="8.7109375" defaultRowHeight="12.75"/>
  <cols>
    <col min="1" max="1" width="1.85546875" style="3" customWidth="1"/>
    <col min="2" max="2" width="5.7109375" style="21" customWidth="1"/>
    <col min="3" max="3" width="54.7109375" style="27" customWidth="1"/>
    <col min="4" max="4" width="18.85546875" style="27" customWidth="1"/>
    <col min="5" max="5" width="9.7109375" style="31" customWidth="1"/>
    <col min="6" max="6" width="13.140625" style="13" customWidth="1"/>
    <col min="7" max="7" width="13.140625" style="120" customWidth="1"/>
    <col min="8" max="8" width="2.42578125" style="11" customWidth="1"/>
    <col min="9" max="9" width="10.140625" style="3" customWidth="1"/>
    <col min="10" max="16384" width="8.7109375" style="3"/>
  </cols>
  <sheetData>
    <row r="1" spans="2:8">
      <c r="B1" s="186" t="s">
        <v>1381</v>
      </c>
      <c r="C1" s="23"/>
      <c r="D1" s="23"/>
      <c r="E1" s="23"/>
      <c r="F1" s="2"/>
      <c r="G1" s="3"/>
      <c r="H1" s="3"/>
    </row>
    <row r="2" spans="2:8">
      <c r="B2" s="186" t="s">
        <v>753</v>
      </c>
      <c r="C2" s="23"/>
      <c r="D2" s="23"/>
      <c r="E2" s="23"/>
      <c r="F2" s="2"/>
      <c r="G2" s="3"/>
      <c r="H2" s="3"/>
    </row>
    <row r="3" spans="2:8">
      <c r="B3" s="186" t="s">
        <v>1251</v>
      </c>
      <c r="C3" s="23"/>
      <c r="D3" s="23"/>
      <c r="E3" s="23"/>
      <c r="F3" s="2"/>
      <c r="G3" s="3"/>
      <c r="H3" s="3"/>
    </row>
    <row r="4" spans="2:8">
      <c r="B4" s="18"/>
      <c r="C4" s="24"/>
      <c r="D4" s="24"/>
      <c r="E4" s="24"/>
      <c r="F4" s="5"/>
      <c r="G4" s="6"/>
      <c r="H4" s="3"/>
    </row>
    <row r="5" spans="2:8" s="7" customFormat="1">
      <c r="B5" s="19">
        <v>1</v>
      </c>
      <c r="C5" s="40">
        <v>2</v>
      </c>
      <c r="D5" s="40"/>
      <c r="E5" s="29">
        <v>3</v>
      </c>
      <c r="F5" s="25" t="s">
        <v>244</v>
      </c>
      <c r="G5" s="119">
        <v>6</v>
      </c>
    </row>
    <row r="6" spans="2:8" s="8" customFormat="1" ht="51" customHeight="1">
      <c r="B6" s="1146" t="s">
        <v>12</v>
      </c>
      <c r="C6" s="1116" t="s">
        <v>13</v>
      </c>
      <c r="D6" s="1116" t="s">
        <v>1252</v>
      </c>
      <c r="E6" s="1117" t="s">
        <v>16</v>
      </c>
      <c r="F6" s="718" t="s">
        <v>1253</v>
      </c>
      <c r="G6" s="733" t="s">
        <v>18</v>
      </c>
    </row>
    <row r="7" spans="2:8" s="9" customFormat="1" ht="25.5">
      <c r="B7" s="1146"/>
      <c r="C7" s="1116"/>
      <c r="D7" s="1116"/>
      <c r="E7" s="1117"/>
      <c r="F7" s="1081" t="s">
        <v>756</v>
      </c>
      <c r="G7" s="733" t="s">
        <v>756</v>
      </c>
    </row>
    <row r="8" spans="2:8" ht="24" customHeight="1">
      <c r="B8" s="1146"/>
      <c r="C8" s="1116"/>
      <c r="D8" s="1116"/>
      <c r="E8" s="1117"/>
      <c r="F8" s="718" t="s">
        <v>757</v>
      </c>
      <c r="G8" s="733" t="s">
        <v>21</v>
      </c>
      <c r="H8" s="3"/>
    </row>
    <row r="9" spans="2:8">
      <c r="B9" s="20"/>
      <c r="C9" s="26"/>
      <c r="D9" s="26"/>
      <c r="E9" s="108"/>
      <c r="F9" s="26" t="s">
        <v>22</v>
      </c>
      <c r="G9" s="118" t="s">
        <v>22</v>
      </c>
      <c r="H9" s="3"/>
    </row>
    <row r="10" spans="2:8">
      <c r="B10" s="109"/>
      <c r="C10" s="110"/>
      <c r="D10" s="113"/>
      <c r="E10" s="112"/>
      <c r="F10" s="111"/>
      <c r="G10" s="114"/>
    </row>
    <row r="11" spans="2:8">
      <c r="B11" s="115">
        <v>1</v>
      </c>
      <c r="C11" s="116" t="s">
        <v>753</v>
      </c>
      <c r="D11" s="34"/>
      <c r="E11" s="30"/>
      <c r="F11" s="117"/>
      <c r="G11" s="10"/>
    </row>
    <row r="12" spans="2:8" ht="24.75" customHeight="1">
      <c r="B12" s="49">
        <v>1.1000000000000001</v>
      </c>
      <c r="C12" s="185" t="s">
        <v>1382</v>
      </c>
      <c r="D12" s="166" t="s">
        <v>1383</v>
      </c>
      <c r="E12" s="52">
        <v>1</v>
      </c>
      <c r="F12" s="736"/>
      <c r="G12" s="737"/>
    </row>
    <row r="13" spans="2:8" ht="39.6" customHeight="1">
      <c r="B13" s="906">
        <v>1.2</v>
      </c>
      <c r="C13" s="185" t="s">
        <v>1384</v>
      </c>
      <c r="D13" s="166" t="s">
        <v>1383</v>
      </c>
      <c r="E13" s="52">
        <v>1</v>
      </c>
      <c r="F13" s="736"/>
      <c r="G13" s="737"/>
    </row>
    <row r="14" spans="2:8" ht="28.5" customHeight="1">
      <c r="B14" s="906">
        <v>1.3</v>
      </c>
      <c r="C14" s="185" t="s">
        <v>1385</v>
      </c>
      <c r="D14" s="166" t="s">
        <v>1383</v>
      </c>
      <c r="E14" s="52">
        <v>1</v>
      </c>
      <c r="F14" s="736"/>
      <c r="G14" s="737"/>
    </row>
    <row r="15" spans="2:8" ht="30" customHeight="1">
      <c r="B15" s="906">
        <v>1.4</v>
      </c>
      <c r="C15" s="185" t="s">
        <v>1386</v>
      </c>
      <c r="D15" s="166" t="s">
        <v>1383</v>
      </c>
      <c r="E15" s="52">
        <v>1</v>
      </c>
      <c r="F15" s="736"/>
      <c r="G15" s="737"/>
    </row>
    <row r="16" spans="2:8" ht="60.95" customHeight="1">
      <c r="B16" s="906">
        <v>1.5</v>
      </c>
      <c r="C16" s="185" t="s">
        <v>1387</v>
      </c>
      <c r="D16" s="907" t="s">
        <v>1383</v>
      </c>
      <c r="E16" s="52">
        <v>1</v>
      </c>
      <c r="F16" s="736"/>
      <c r="G16" s="737"/>
    </row>
    <row r="17" spans="2:8" ht="35.1" customHeight="1">
      <c r="B17" s="906">
        <v>1.6</v>
      </c>
      <c r="C17" s="185" t="s">
        <v>1388</v>
      </c>
      <c r="D17" s="166" t="s">
        <v>1383</v>
      </c>
      <c r="E17" s="52">
        <v>1</v>
      </c>
      <c r="F17" s="736"/>
      <c r="G17" s="737"/>
    </row>
    <row r="18" spans="2:8" ht="26.25" customHeight="1" thickBot="1">
      <c r="B18" s="1149" t="s">
        <v>1389</v>
      </c>
      <c r="C18" s="1150"/>
      <c r="D18" s="1150"/>
      <c r="E18" s="1150"/>
      <c r="F18" s="742"/>
      <c r="G18" s="743"/>
    </row>
    <row r="19" spans="2:8" ht="9.6" customHeight="1">
      <c r="B19" s="22"/>
      <c r="C19" s="23"/>
      <c r="D19" s="23"/>
      <c r="E19" s="28"/>
      <c r="F19" s="2"/>
      <c r="G19" s="15"/>
      <c r="H19" s="3"/>
    </row>
    <row r="20" spans="2:8">
      <c r="B20" s="22"/>
      <c r="C20" s="23"/>
      <c r="D20" s="23"/>
      <c r="E20" s="28"/>
      <c r="F20" s="2"/>
      <c r="G20" s="15"/>
      <c r="H20" s="3"/>
    </row>
    <row r="21" spans="2:8" ht="54.95" customHeight="1">
      <c r="B21" s="22"/>
      <c r="C21" s="23"/>
      <c r="D21" s="23"/>
      <c r="E21" s="28"/>
      <c r="F21" s="2"/>
      <c r="G21" s="15"/>
      <c r="H21" s="3"/>
    </row>
    <row r="22" spans="2:8">
      <c r="B22" s="22"/>
      <c r="C22" s="23"/>
      <c r="D22" s="23"/>
      <c r="E22" s="28"/>
      <c r="F22" s="2"/>
      <c r="G22" s="15"/>
      <c r="H22" s="3"/>
    </row>
    <row r="23" spans="2:8" ht="54.95" customHeight="1">
      <c r="B23" s="22"/>
      <c r="C23" s="23"/>
      <c r="D23" s="23"/>
      <c r="E23" s="28"/>
      <c r="F23" s="2"/>
      <c r="G23" s="15"/>
      <c r="H23" s="3"/>
    </row>
    <row r="24" spans="2:8">
      <c r="B24" s="22"/>
      <c r="C24" s="23"/>
      <c r="D24" s="23"/>
      <c r="E24" s="28"/>
      <c r="F24" s="2"/>
      <c r="G24" s="15"/>
      <c r="H24" s="3"/>
    </row>
    <row r="25" spans="2:8">
      <c r="B25" s="22"/>
      <c r="C25" s="23"/>
      <c r="D25" s="23"/>
      <c r="E25" s="28"/>
      <c r="F25" s="2"/>
      <c r="G25" s="15"/>
      <c r="H25" s="3"/>
    </row>
    <row r="26" spans="2:8">
      <c r="B26" s="22"/>
      <c r="C26" s="23"/>
      <c r="D26" s="23"/>
      <c r="E26" s="28"/>
      <c r="F26" s="2"/>
      <c r="G26" s="15"/>
      <c r="H26" s="3"/>
    </row>
    <row r="27" spans="2:8">
      <c r="B27" s="22"/>
      <c r="C27" s="23"/>
      <c r="D27" s="23"/>
      <c r="E27" s="28"/>
      <c r="F27" s="2"/>
      <c r="G27" s="15"/>
      <c r="H27" s="3"/>
    </row>
    <row r="28" spans="2:8">
      <c r="B28" s="22"/>
      <c r="C28" s="23"/>
      <c r="D28" s="23"/>
      <c r="E28" s="28"/>
      <c r="F28" s="2"/>
      <c r="G28" s="15"/>
      <c r="H28" s="3"/>
    </row>
    <row r="29" spans="2:8" ht="54.95" customHeight="1">
      <c r="B29" s="22"/>
      <c r="C29" s="23"/>
      <c r="D29" s="23"/>
      <c r="E29" s="28"/>
      <c r="F29" s="2"/>
      <c r="G29" s="15"/>
      <c r="H29" s="3"/>
    </row>
    <row r="30" spans="2:8">
      <c r="B30" s="22"/>
      <c r="C30" s="23"/>
      <c r="D30" s="23"/>
      <c r="E30" s="28"/>
      <c r="F30" s="2"/>
      <c r="G30" s="15"/>
      <c r="H30" s="3"/>
    </row>
    <row r="31" spans="2:8">
      <c r="B31" s="22"/>
      <c r="C31" s="23"/>
      <c r="D31" s="23"/>
      <c r="E31" s="28"/>
      <c r="F31" s="2"/>
      <c r="G31" s="3"/>
      <c r="H31" s="3"/>
    </row>
    <row r="32" spans="2:8">
      <c r="B32" s="22"/>
      <c r="C32" s="23"/>
      <c r="D32" s="23"/>
      <c r="E32" s="28"/>
      <c r="F32" s="2"/>
      <c r="G32" s="15"/>
      <c r="H32" s="3"/>
    </row>
    <row r="33" spans="2:8">
      <c r="B33" s="22"/>
      <c r="C33" s="23"/>
      <c r="D33" s="23"/>
      <c r="E33" s="28"/>
      <c r="F33" s="14"/>
      <c r="G33" s="14"/>
      <c r="H33" s="3"/>
    </row>
    <row r="34" spans="2:8">
      <c r="B34" s="22"/>
      <c r="C34" s="23"/>
      <c r="D34" s="23"/>
      <c r="E34" s="28"/>
      <c r="F34" s="2"/>
      <c r="G34" s="15"/>
      <c r="H34" s="3"/>
    </row>
    <row r="35" spans="2:8" ht="54.95" customHeight="1">
      <c r="B35" s="22"/>
      <c r="C35" s="23"/>
      <c r="D35" s="23"/>
      <c r="E35" s="28"/>
      <c r="F35" s="2"/>
      <c r="G35" s="15"/>
      <c r="H35" s="3"/>
    </row>
    <row r="36" spans="2:8">
      <c r="B36" s="22"/>
      <c r="C36" s="23"/>
      <c r="D36" s="23"/>
      <c r="E36" s="28"/>
      <c r="F36" s="2"/>
      <c r="G36" s="15"/>
      <c r="H36" s="3"/>
    </row>
    <row r="37" spans="2:8" ht="54.95" customHeight="1">
      <c r="B37" s="22"/>
      <c r="C37" s="23"/>
      <c r="D37" s="23"/>
      <c r="E37" s="28"/>
      <c r="F37" s="2"/>
      <c r="G37" s="15"/>
      <c r="H37" s="3"/>
    </row>
    <row r="38" spans="2:8">
      <c r="B38" s="22"/>
      <c r="C38" s="23"/>
      <c r="D38" s="23"/>
      <c r="E38" s="28"/>
      <c r="F38" s="2"/>
      <c r="G38" s="15"/>
      <c r="H38" s="3"/>
    </row>
    <row r="39" spans="2:8" ht="54.95" customHeight="1">
      <c r="B39" s="22"/>
      <c r="C39" s="23"/>
      <c r="D39" s="23"/>
      <c r="E39" s="28"/>
      <c r="F39" s="2"/>
      <c r="G39" s="15"/>
      <c r="H39" s="3"/>
    </row>
    <row r="40" spans="2:8">
      <c r="B40" s="22"/>
      <c r="C40" s="23"/>
      <c r="D40" s="23"/>
      <c r="E40" s="28"/>
      <c r="F40" s="2"/>
      <c r="G40" s="15"/>
      <c r="H40" s="3"/>
    </row>
    <row r="41" spans="2:8" ht="54.95" customHeight="1">
      <c r="B41" s="22"/>
      <c r="C41" s="23"/>
      <c r="D41" s="23"/>
      <c r="E41" s="28"/>
      <c r="F41" s="2"/>
      <c r="G41" s="15"/>
      <c r="H41" s="3"/>
    </row>
    <row r="42" spans="2:8">
      <c r="B42" s="22"/>
      <c r="C42" s="23"/>
      <c r="D42" s="23"/>
      <c r="E42" s="28"/>
      <c r="F42" s="2"/>
      <c r="G42" s="15"/>
      <c r="H42" s="3"/>
    </row>
    <row r="43" spans="2:8" ht="54.95" customHeight="1">
      <c r="B43" s="22"/>
      <c r="C43" s="23"/>
      <c r="D43" s="23"/>
      <c r="E43" s="28"/>
      <c r="F43" s="2"/>
      <c r="G43" s="15"/>
      <c r="H43" s="3"/>
    </row>
    <row r="44" spans="2:8">
      <c r="B44" s="22"/>
      <c r="C44" s="23"/>
      <c r="D44" s="23"/>
      <c r="E44" s="28"/>
      <c r="F44" s="2"/>
      <c r="G44" s="15"/>
      <c r="H44" s="3"/>
    </row>
    <row r="45" spans="2:8" ht="54.95" customHeight="1">
      <c r="B45" s="22"/>
      <c r="C45" s="23"/>
      <c r="D45" s="23"/>
      <c r="E45" s="28"/>
      <c r="F45" s="2"/>
      <c r="G45" s="15"/>
      <c r="H45" s="3"/>
    </row>
    <row r="46" spans="2:8">
      <c r="B46" s="22"/>
      <c r="C46" s="23"/>
      <c r="D46" s="23"/>
      <c r="E46" s="28"/>
      <c r="F46" s="2"/>
      <c r="G46" s="15"/>
      <c r="H46" s="3"/>
    </row>
    <row r="47" spans="2:8" ht="54.95" customHeight="1">
      <c r="B47" s="22"/>
      <c r="C47" s="23"/>
      <c r="D47" s="23"/>
      <c r="E47" s="28"/>
      <c r="F47" s="2"/>
      <c r="G47" s="15"/>
      <c r="H47" s="3"/>
    </row>
    <row r="48" spans="2:8">
      <c r="B48" s="22"/>
      <c r="C48" s="23"/>
      <c r="D48" s="23"/>
      <c r="E48" s="28"/>
      <c r="F48" s="2"/>
      <c r="G48" s="15"/>
      <c r="H48" s="3"/>
    </row>
    <row r="49" spans="2:8" ht="54.95" customHeight="1">
      <c r="B49" s="22"/>
      <c r="C49" s="23"/>
      <c r="D49" s="23"/>
      <c r="E49" s="28"/>
      <c r="F49" s="2"/>
      <c r="G49" s="15"/>
      <c r="H49" s="3"/>
    </row>
    <row r="50" spans="2:8">
      <c r="B50" s="22"/>
      <c r="C50" s="23"/>
      <c r="D50" s="23"/>
      <c r="E50" s="28"/>
      <c r="F50" s="2"/>
      <c r="G50" s="15"/>
      <c r="H50" s="3"/>
    </row>
    <row r="51" spans="2:8" ht="54.95" customHeight="1">
      <c r="B51" s="22"/>
      <c r="C51" s="23"/>
      <c r="D51" s="23"/>
      <c r="E51" s="28"/>
      <c r="F51" s="2"/>
      <c r="G51" s="15"/>
      <c r="H51" s="3"/>
    </row>
    <row r="52" spans="2:8">
      <c r="B52" s="22"/>
      <c r="C52" s="23"/>
      <c r="D52" s="23"/>
      <c r="E52" s="28"/>
      <c r="F52" s="2"/>
      <c r="G52" s="15"/>
      <c r="H52" s="3"/>
    </row>
    <row r="53" spans="2:8" ht="54.95" customHeight="1">
      <c r="B53" s="22"/>
      <c r="C53" s="23"/>
      <c r="D53" s="23"/>
      <c r="E53" s="28"/>
      <c r="F53" s="2"/>
      <c r="G53" s="15"/>
      <c r="H53" s="3"/>
    </row>
    <row r="54" spans="2:8">
      <c r="B54" s="22"/>
      <c r="C54" s="23"/>
      <c r="D54" s="23"/>
      <c r="E54" s="28"/>
      <c r="F54" s="2"/>
      <c r="G54" s="15"/>
      <c r="H54" s="3"/>
    </row>
    <row r="55" spans="2:8" ht="54.95" customHeight="1">
      <c r="B55" s="22"/>
      <c r="C55" s="23"/>
      <c r="D55" s="23"/>
      <c r="E55" s="28"/>
      <c r="F55" s="2"/>
      <c r="G55" s="15"/>
      <c r="H55" s="3"/>
    </row>
    <row r="56" spans="2:8">
      <c r="B56" s="22"/>
      <c r="C56" s="23"/>
      <c r="D56" s="23"/>
      <c r="E56" s="28"/>
      <c r="F56" s="2"/>
      <c r="G56" s="15"/>
      <c r="H56" s="3"/>
    </row>
    <row r="57" spans="2:8" ht="54.95" customHeight="1">
      <c r="B57" s="22"/>
      <c r="C57" s="23"/>
      <c r="D57" s="23"/>
      <c r="E57" s="28"/>
      <c r="F57" s="2"/>
      <c r="G57" s="15"/>
      <c r="H57" s="3"/>
    </row>
    <row r="58" spans="2:8">
      <c r="B58" s="22"/>
      <c r="C58" s="23"/>
      <c r="D58" s="23"/>
      <c r="E58" s="28"/>
      <c r="F58" s="2"/>
      <c r="G58" s="15"/>
      <c r="H58" s="3"/>
    </row>
    <row r="59" spans="2:8" ht="54.95" customHeight="1">
      <c r="B59" s="22"/>
      <c r="C59" s="23"/>
      <c r="D59" s="23"/>
      <c r="E59" s="28"/>
      <c r="F59" s="2"/>
      <c r="G59" s="15"/>
      <c r="H59" s="3"/>
    </row>
    <row r="60" spans="2:8">
      <c r="B60" s="22"/>
      <c r="C60" s="23"/>
      <c r="D60" s="23"/>
      <c r="E60" s="28"/>
      <c r="F60" s="2"/>
      <c r="G60" s="15"/>
      <c r="H60" s="3"/>
    </row>
    <row r="61" spans="2:8" ht="54.95" customHeight="1">
      <c r="B61" s="22"/>
      <c r="C61" s="23"/>
      <c r="D61" s="23"/>
      <c r="E61" s="28"/>
      <c r="F61" s="2"/>
      <c r="G61" s="15"/>
      <c r="H61" s="3"/>
    </row>
    <row r="62" spans="2:8">
      <c r="B62" s="22"/>
      <c r="C62" s="23"/>
      <c r="D62" s="23"/>
      <c r="E62" s="28"/>
      <c r="F62" s="2"/>
      <c r="G62" s="15"/>
      <c r="H62" s="3"/>
    </row>
    <row r="63" spans="2:8" ht="54.95" customHeight="1">
      <c r="B63" s="22"/>
      <c r="C63" s="23"/>
      <c r="D63" s="23"/>
      <c r="E63" s="28"/>
      <c r="F63" s="2"/>
      <c r="G63" s="15"/>
      <c r="H63" s="3"/>
    </row>
    <row r="64" spans="2:8">
      <c r="B64" s="22"/>
      <c r="C64" s="23"/>
      <c r="D64" s="23"/>
      <c r="E64" s="28"/>
      <c r="F64" s="2"/>
      <c r="G64" s="15"/>
      <c r="H64" s="3"/>
    </row>
    <row r="65" spans="2:8" ht="54.95" customHeight="1">
      <c r="B65" s="22"/>
      <c r="C65" s="23"/>
      <c r="D65" s="23"/>
      <c r="E65" s="28"/>
      <c r="F65" s="2"/>
      <c r="G65" s="15"/>
      <c r="H65" s="3"/>
    </row>
    <row r="66" spans="2:8">
      <c r="B66" s="22"/>
      <c r="C66" s="23"/>
      <c r="D66" s="23"/>
      <c r="E66" s="28"/>
      <c r="F66" s="2"/>
      <c r="G66" s="15"/>
      <c r="H66" s="3"/>
    </row>
    <row r="67" spans="2:8" ht="54.95" customHeight="1">
      <c r="B67" s="22"/>
      <c r="C67" s="23"/>
      <c r="D67" s="23"/>
      <c r="E67" s="28"/>
      <c r="F67" s="2"/>
      <c r="G67" s="15"/>
      <c r="H67" s="3"/>
    </row>
    <row r="68" spans="2:8">
      <c r="B68" s="22"/>
      <c r="C68" s="23"/>
      <c r="D68" s="23"/>
      <c r="E68" s="28"/>
      <c r="F68" s="2"/>
      <c r="G68" s="15"/>
      <c r="H68" s="3"/>
    </row>
    <row r="69" spans="2:8" ht="54.95" customHeight="1">
      <c r="B69" s="22"/>
      <c r="C69" s="23"/>
      <c r="D69" s="23"/>
      <c r="E69" s="28"/>
      <c r="F69" s="2"/>
      <c r="G69" s="15"/>
      <c r="H69" s="3"/>
    </row>
    <row r="70" spans="2:8">
      <c r="B70" s="22"/>
      <c r="C70" s="23"/>
      <c r="D70" s="23"/>
      <c r="E70" s="28"/>
      <c r="F70" s="2"/>
      <c r="G70" s="15"/>
      <c r="H70" s="3"/>
    </row>
    <row r="71" spans="2:8" ht="54.95" customHeight="1">
      <c r="B71" s="22"/>
      <c r="C71" s="23"/>
      <c r="D71" s="23"/>
      <c r="E71" s="28"/>
      <c r="F71" s="2"/>
      <c r="G71" s="15"/>
      <c r="H71" s="3"/>
    </row>
    <row r="72" spans="2:8">
      <c r="B72" s="22"/>
      <c r="C72" s="23"/>
      <c r="D72" s="23"/>
      <c r="E72" s="28"/>
      <c r="F72" s="2"/>
      <c r="G72" s="15"/>
      <c r="H72" s="3"/>
    </row>
    <row r="73" spans="2:8" ht="54.95" customHeight="1">
      <c r="B73" s="22"/>
      <c r="C73" s="23"/>
      <c r="D73" s="23"/>
      <c r="E73" s="28"/>
      <c r="F73" s="2"/>
      <c r="G73" s="15"/>
      <c r="H73" s="3"/>
    </row>
    <row r="74" spans="2:8">
      <c r="B74" s="22"/>
      <c r="C74" s="23"/>
      <c r="D74" s="23"/>
      <c r="E74" s="28"/>
      <c r="F74" s="2"/>
      <c r="G74" s="15"/>
      <c r="H74" s="3"/>
    </row>
    <row r="75" spans="2:8">
      <c r="B75" s="22"/>
      <c r="C75" s="23"/>
      <c r="D75" s="23"/>
      <c r="E75" s="28"/>
      <c r="F75" s="2"/>
      <c r="G75" s="15"/>
      <c r="H75" s="3"/>
    </row>
    <row r="76" spans="2:8">
      <c r="B76" s="22"/>
      <c r="C76" s="23"/>
      <c r="D76" s="23"/>
      <c r="E76" s="28"/>
      <c r="F76" s="2"/>
      <c r="G76" s="15"/>
      <c r="H76" s="3"/>
    </row>
    <row r="77" spans="2:8">
      <c r="B77" s="22"/>
      <c r="C77" s="23"/>
      <c r="D77" s="23"/>
      <c r="E77" s="28"/>
      <c r="F77" s="2"/>
      <c r="G77" s="15"/>
      <c r="H77" s="3"/>
    </row>
    <row r="78" spans="2:8">
      <c r="B78" s="22"/>
      <c r="C78" s="23"/>
      <c r="D78" s="23"/>
      <c r="E78" s="28"/>
      <c r="F78" s="2"/>
      <c r="G78" s="15"/>
      <c r="H78" s="3"/>
    </row>
    <row r="79" spans="2:8" ht="54.95" customHeight="1">
      <c r="B79" s="22"/>
      <c r="C79" s="23"/>
      <c r="D79" s="23"/>
      <c r="E79" s="28"/>
      <c r="F79" s="2"/>
      <c r="G79" s="15"/>
      <c r="H79" s="3"/>
    </row>
    <row r="80" spans="2:8">
      <c r="B80" s="22"/>
      <c r="C80" s="23"/>
      <c r="D80" s="23"/>
      <c r="E80" s="28"/>
      <c r="F80" s="2"/>
      <c r="G80" s="15"/>
      <c r="H80" s="3"/>
    </row>
    <row r="81" spans="2:8" ht="54.95" customHeight="1">
      <c r="B81" s="22"/>
      <c r="C81" s="23"/>
      <c r="D81" s="23"/>
      <c r="E81" s="28"/>
      <c r="F81" s="2"/>
      <c r="G81" s="15"/>
      <c r="H81" s="3"/>
    </row>
    <row r="82" spans="2:8">
      <c r="B82" s="22"/>
      <c r="C82" s="23"/>
      <c r="D82" s="23"/>
      <c r="E82" s="28"/>
      <c r="F82" s="2"/>
      <c r="G82" s="15"/>
      <c r="H82" s="3"/>
    </row>
    <row r="83" spans="2:8" ht="54.95" customHeight="1">
      <c r="B83" s="22"/>
      <c r="C83" s="23"/>
      <c r="D83" s="23"/>
      <c r="E83" s="28"/>
      <c r="F83" s="2"/>
      <c r="G83" s="15"/>
      <c r="H83" s="3"/>
    </row>
    <row r="84" spans="2:8">
      <c r="B84" s="22"/>
      <c r="C84" s="23"/>
      <c r="D84" s="23"/>
      <c r="E84" s="28"/>
      <c r="F84" s="2"/>
      <c r="G84" s="15"/>
      <c r="H84" s="3"/>
    </row>
    <row r="85" spans="2:8" ht="54.95" customHeight="1">
      <c r="B85" s="22"/>
      <c r="C85" s="23"/>
      <c r="D85" s="23"/>
      <c r="E85" s="28"/>
      <c r="F85" s="2"/>
      <c r="G85" s="15"/>
      <c r="H85" s="3"/>
    </row>
    <row r="86" spans="2:8">
      <c r="B86" s="22"/>
      <c r="C86" s="23"/>
      <c r="D86" s="23"/>
      <c r="E86" s="28"/>
      <c r="F86" s="2"/>
      <c r="G86" s="15"/>
      <c r="H86" s="3"/>
    </row>
    <row r="87" spans="2:8" ht="54.95" customHeight="1">
      <c r="B87" s="22"/>
      <c r="C87" s="23"/>
      <c r="D87" s="23"/>
      <c r="E87" s="28"/>
      <c r="F87" s="2"/>
      <c r="G87" s="15"/>
      <c r="H87" s="3"/>
    </row>
    <row r="88" spans="2:8">
      <c r="B88" s="22"/>
      <c r="C88" s="23"/>
      <c r="D88" s="23"/>
      <c r="E88" s="28"/>
      <c r="F88" s="2"/>
      <c r="G88" s="15"/>
      <c r="H88" s="3"/>
    </row>
    <row r="89" spans="2:8" ht="54.95" customHeight="1">
      <c r="B89" s="22"/>
      <c r="C89" s="23"/>
      <c r="D89" s="23"/>
      <c r="E89" s="28"/>
      <c r="F89" s="2"/>
      <c r="G89" s="15"/>
      <c r="H89" s="3"/>
    </row>
    <row r="90" spans="2:8">
      <c r="B90" s="22"/>
      <c r="C90" s="23"/>
      <c r="D90" s="23"/>
      <c r="E90" s="28"/>
      <c r="F90" s="2"/>
      <c r="G90" s="15"/>
      <c r="H90" s="3"/>
    </row>
    <row r="91" spans="2:8" ht="54.95" customHeight="1">
      <c r="B91" s="22"/>
      <c r="C91" s="23"/>
      <c r="D91" s="23"/>
      <c r="E91" s="28"/>
      <c r="F91" s="2"/>
      <c r="G91" s="15"/>
      <c r="H91" s="3"/>
    </row>
    <row r="92" spans="2:8">
      <c r="B92" s="22"/>
      <c r="C92" s="23"/>
      <c r="D92" s="23"/>
      <c r="E92" s="28"/>
      <c r="F92" s="2"/>
      <c r="G92" s="15"/>
      <c r="H92" s="3"/>
    </row>
    <row r="93" spans="2:8" ht="54.95" customHeight="1">
      <c r="B93" s="22"/>
      <c r="C93" s="23"/>
      <c r="D93" s="23"/>
      <c r="E93" s="28"/>
      <c r="F93" s="2"/>
      <c r="G93" s="15"/>
      <c r="H93" s="3"/>
    </row>
    <row r="94" spans="2:8">
      <c r="B94" s="22"/>
      <c r="C94" s="23"/>
      <c r="D94" s="23"/>
      <c r="E94" s="28"/>
      <c r="F94" s="2"/>
      <c r="G94" s="15"/>
      <c r="H94" s="3"/>
    </row>
    <row r="95" spans="2:8" ht="54.95" customHeight="1">
      <c r="B95" s="22"/>
      <c r="C95" s="23"/>
      <c r="D95" s="23"/>
      <c r="E95" s="28"/>
      <c r="F95" s="2"/>
      <c r="G95" s="15"/>
      <c r="H95" s="3"/>
    </row>
    <row r="96" spans="2:8">
      <c r="B96" s="22"/>
      <c r="C96" s="23"/>
      <c r="D96" s="23"/>
      <c r="E96" s="28"/>
      <c r="F96" s="2"/>
      <c r="G96" s="15"/>
      <c r="H96" s="3"/>
    </row>
    <row r="97" spans="2:8" ht="54.95" customHeight="1">
      <c r="B97" s="22"/>
      <c r="C97" s="23"/>
      <c r="D97" s="23"/>
      <c r="E97" s="28"/>
      <c r="F97" s="2"/>
      <c r="G97" s="15"/>
      <c r="H97" s="3"/>
    </row>
    <row r="98" spans="2:8">
      <c r="B98" s="22"/>
      <c r="C98" s="23"/>
      <c r="D98" s="23"/>
      <c r="E98" s="28"/>
      <c r="F98" s="2"/>
      <c r="G98" s="15"/>
      <c r="H98" s="3"/>
    </row>
    <row r="99" spans="2:8" ht="54.95" customHeight="1">
      <c r="B99" s="22"/>
      <c r="C99" s="23"/>
      <c r="D99" s="23"/>
      <c r="E99" s="28"/>
      <c r="F99" s="2"/>
      <c r="G99" s="15"/>
      <c r="H99" s="3"/>
    </row>
    <row r="100" spans="2:8">
      <c r="B100" s="22"/>
      <c r="C100" s="23"/>
      <c r="D100" s="23"/>
      <c r="E100" s="28"/>
      <c r="F100" s="2"/>
      <c r="G100" s="15"/>
      <c r="H100" s="3"/>
    </row>
    <row r="101" spans="2:8" ht="54.95" customHeight="1">
      <c r="B101" s="22"/>
      <c r="C101" s="23"/>
      <c r="D101" s="23"/>
      <c r="E101" s="28"/>
      <c r="F101" s="2"/>
      <c r="G101" s="15"/>
      <c r="H101" s="3"/>
    </row>
    <row r="102" spans="2:8">
      <c r="B102" s="22"/>
      <c r="C102" s="23"/>
      <c r="D102" s="23"/>
      <c r="E102" s="28"/>
      <c r="F102" s="2"/>
      <c r="G102" s="15"/>
      <c r="H102" s="3"/>
    </row>
    <row r="103" spans="2:8" ht="54.95" customHeight="1">
      <c r="B103" s="22"/>
      <c r="C103" s="23"/>
      <c r="D103" s="23"/>
      <c r="E103" s="28"/>
      <c r="F103" s="2"/>
      <c r="G103" s="15"/>
      <c r="H103" s="3"/>
    </row>
    <row r="104" spans="2:8">
      <c r="B104" s="22"/>
      <c r="C104" s="23"/>
      <c r="D104" s="23"/>
      <c r="E104" s="28"/>
      <c r="F104" s="2"/>
      <c r="G104" s="15"/>
      <c r="H104" s="3"/>
    </row>
    <row r="105" spans="2:8" ht="54.95" customHeight="1">
      <c r="B105" s="22"/>
      <c r="C105" s="23"/>
      <c r="D105" s="23"/>
      <c r="E105" s="28"/>
      <c r="F105" s="2"/>
      <c r="G105" s="15"/>
      <c r="H105" s="3"/>
    </row>
    <row r="106" spans="2:8">
      <c r="B106" s="22"/>
      <c r="C106" s="23"/>
      <c r="D106" s="23"/>
      <c r="E106" s="28"/>
      <c r="F106" s="2"/>
      <c r="G106" s="15"/>
      <c r="H106" s="3"/>
    </row>
    <row r="107" spans="2:8">
      <c r="B107" s="22"/>
      <c r="C107" s="23"/>
      <c r="D107" s="23"/>
      <c r="E107" s="28"/>
      <c r="F107" s="2"/>
      <c r="G107" s="15"/>
      <c r="H107" s="3"/>
    </row>
    <row r="108" spans="2:8">
      <c r="B108" s="22"/>
      <c r="C108" s="23"/>
      <c r="D108" s="23"/>
      <c r="E108" s="28"/>
      <c r="F108" s="2"/>
      <c r="G108" s="15"/>
      <c r="H108" s="3"/>
    </row>
    <row r="109" spans="2:8">
      <c r="B109" s="22"/>
      <c r="C109" s="23"/>
      <c r="D109" s="23"/>
      <c r="E109" s="28"/>
      <c r="F109" s="2"/>
      <c r="G109" s="15"/>
      <c r="H109" s="3"/>
    </row>
    <row r="110" spans="2:8">
      <c r="B110" s="22"/>
      <c r="C110" s="23"/>
      <c r="D110" s="23"/>
      <c r="E110" s="28"/>
      <c r="F110" s="2"/>
      <c r="G110" s="15"/>
      <c r="H110" s="3"/>
    </row>
    <row r="111" spans="2:8" ht="54.95" customHeight="1">
      <c r="B111" s="22"/>
      <c r="C111" s="23"/>
      <c r="D111" s="23"/>
      <c r="E111" s="28"/>
      <c r="F111" s="2"/>
      <c r="G111" s="15"/>
      <c r="H111" s="3"/>
    </row>
    <row r="112" spans="2:8">
      <c r="B112" s="22"/>
      <c r="C112" s="23"/>
      <c r="D112" s="23"/>
      <c r="E112" s="28"/>
      <c r="F112" s="2"/>
      <c r="G112" s="15"/>
      <c r="H112" s="3"/>
    </row>
    <row r="113" spans="2:8" ht="54.95" customHeight="1">
      <c r="B113" s="22"/>
      <c r="C113" s="23"/>
      <c r="D113" s="23"/>
      <c r="E113" s="28"/>
      <c r="F113" s="2"/>
      <c r="G113" s="15"/>
      <c r="H113" s="3"/>
    </row>
    <row r="114" spans="2:8">
      <c r="B114" s="22"/>
      <c r="C114" s="23"/>
      <c r="D114" s="23"/>
      <c r="E114" s="28"/>
      <c r="F114" s="2"/>
      <c r="G114" s="15"/>
      <c r="H114" s="3"/>
    </row>
    <row r="115" spans="2:8" ht="54.95" customHeight="1">
      <c r="B115" s="22"/>
      <c r="C115" s="23"/>
      <c r="D115" s="23"/>
      <c r="E115" s="28"/>
      <c r="F115" s="2"/>
      <c r="G115" s="15"/>
      <c r="H115" s="3"/>
    </row>
    <row r="116" spans="2:8">
      <c r="B116" s="22"/>
      <c r="C116" s="23"/>
      <c r="D116" s="23"/>
      <c r="E116" s="28"/>
      <c r="F116" s="2"/>
      <c r="G116" s="15"/>
      <c r="H116" s="3"/>
    </row>
    <row r="117" spans="2:8" ht="54.95" customHeight="1">
      <c r="B117" s="22"/>
      <c r="C117" s="23"/>
      <c r="D117" s="23"/>
      <c r="E117" s="28"/>
      <c r="F117" s="2"/>
      <c r="G117" s="15"/>
      <c r="H117" s="3"/>
    </row>
    <row r="118" spans="2:8">
      <c r="B118" s="22"/>
      <c r="C118" s="23"/>
      <c r="D118" s="23"/>
      <c r="E118" s="28"/>
      <c r="F118" s="2"/>
      <c r="G118" s="15"/>
      <c r="H118" s="3"/>
    </row>
    <row r="119" spans="2:8" ht="54.95" customHeight="1">
      <c r="B119" s="22"/>
      <c r="C119" s="23"/>
      <c r="D119" s="23"/>
      <c r="E119" s="28"/>
      <c r="F119" s="2"/>
      <c r="G119" s="15"/>
      <c r="H119" s="3"/>
    </row>
    <row r="120" spans="2:8">
      <c r="B120" s="22"/>
      <c r="C120" s="23"/>
      <c r="D120" s="23"/>
      <c r="E120" s="28"/>
      <c r="F120" s="2"/>
      <c r="G120" s="15"/>
      <c r="H120" s="3"/>
    </row>
    <row r="121" spans="2:8" ht="54.95" customHeight="1">
      <c r="B121" s="22"/>
      <c r="C121" s="23"/>
      <c r="D121" s="23"/>
      <c r="E121" s="28"/>
      <c r="F121" s="2"/>
      <c r="G121" s="15"/>
      <c r="H121" s="3"/>
    </row>
    <row r="122" spans="2:8">
      <c r="B122" s="22"/>
      <c r="C122" s="23"/>
      <c r="D122" s="23"/>
      <c r="E122" s="28"/>
      <c r="F122" s="2"/>
      <c r="G122" s="15"/>
      <c r="H122" s="3"/>
    </row>
    <row r="123" spans="2:8" ht="54.95" customHeight="1">
      <c r="B123" s="22"/>
      <c r="C123" s="23"/>
      <c r="D123" s="23"/>
      <c r="E123" s="28"/>
      <c r="F123" s="2"/>
      <c r="G123" s="15"/>
      <c r="H123" s="3"/>
    </row>
    <row r="124" spans="2:8">
      <c r="B124" s="22"/>
      <c r="C124" s="23"/>
      <c r="D124" s="23"/>
      <c r="E124" s="28"/>
      <c r="F124" s="2"/>
      <c r="G124" s="15"/>
      <c r="H124" s="3"/>
    </row>
    <row r="125" spans="2:8" ht="54.95" customHeight="1">
      <c r="B125" s="22"/>
      <c r="C125" s="23"/>
      <c r="D125" s="23"/>
      <c r="E125" s="28"/>
      <c r="F125" s="2"/>
      <c r="G125" s="15"/>
      <c r="H125" s="3"/>
    </row>
    <row r="126" spans="2:8">
      <c r="B126" s="22"/>
      <c r="C126" s="23"/>
      <c r="D126" s="23"/>
      <c r="E126" s="28"/>
      <c r="F126" s="2"/>
      <c r="G126" s="15"/>
      <c r="H126" s="3"/>
    </row>
    <row r="127" spans="2:8" ht="54.95" customHeight="1">
      <c r="B127" s="22"/>
      <c r="C127" s="23"/>
      <c r="D127" s="23"/>
      <c r="E127" s="28"/>
      <c r="F127" s="2"/>
      <c r="G127" s="15"/>
      <c r="H127" s="3"/>
    </row>
    <row r="128" spans="2:8">
      <c r="B128" s="22"/>
      <c r="C128" s="23"/>
      <c r="D128" s="23"/>
      <c r="E128" s="28"/>
      <c r="F128" s="2"/>
      <c r="G128" s="15"/>
      <c r="H128" s="3"/>
    </row>
    <row r="129" spans="2:8" ht="54.95" customHeight="1">
      <c r="B129" s="22"/>
      <c r="C129" s="23"/>
      <c r="D129" s="23"/>
      <c r="E129" s="28"/>
      <c r="F129" s="2"/>
      <c r="G129" s="15"/>
      <c r="H129" s="3"/>
    </row>
    <row r="130" spans="2:8">
      <c r="B130" s="22"/>
      <c r="C130" s="23"/>
      <c r="D130" s="23"/>
      <c r="E130" s="28"/>
      <c r="F130" s="2"/>
      <c r="G130" s="15"/>
      <c r="H130" s="3"/>
    </row>
    <row r="131" spans="2:8" ht="54.95" customHeight="1">
      <c r="B131" s="22"/>
      <c r="C131" s="23"/>
      <c r="D131" s="23"/>
      <c r="E131" s="28"/>
      <c r="F131" s="2"/>
      <c r="G131" s="15"/>
      <c r="H131" s="3"/>
    </row>
    <row r="132" spans="2:8">
      <c r="B132" s="22"/>
      <c r="C132" s="23"/>
      <c r="D132" s="23"/>
      <c r="E132" s="28"/>
      <c r="F132" s="2"/>
      <c r="G132" s="15"/>
      <c r="H132" s="3"/>
    </row>
    <row r="133" spans="2:8" ht="54.95" customHeight="1">
      <c r="B133" s="22"/>
      <c r="C133" s="23"/>
      <c r="D133" s="23"/>
      <c r="E133" s="28"/>
      <c r="F133" s="2"/>
      <c r="G133" s="15"/>
      <c r="H133" s="3"/>
    </row>
    <row r="134" spans="2:8">
      <c r="B134" s="22"/>
      <c r="C134" s="23"/>
      <c r="D134" s="23"/>
      <c r="E134" s="28"/>
      <c r="F134" s="2"/>
      <c r="G134" s="15"/>
      <c r="H134" s="3"/>
    </row>
    <row r="135" spans="2:8" ht="54.95" customHeight="1">
      <c r="B135" s="22"/>
      <c r="C135" s="23"/>
      <c r="D135" s="23"/>
      <c r="E135" s="28"/>
      <c r="F135" s="2"/>
      <c r="G135" s="15"/>
      <c r="H135" s="3"/>
    </row>
    <row r="136" spans="2:8">
      <c r="B136" s="22"/>
      <c r="C136" s="23"/>
      <c r="D136" s="23"/>
      <c r="E136" s="28"/>
      <c r="F136" s="2"/>
      <c r="G136" s="15"/>
      <c r="H136" s="3"/>
    </row>
    <row r="137" spans="2:8">
      <c r="B137" s="22"/>
      <c r="C137" s="23"/>
      <c r="D137" s="23"/>
      <c r="E137" s="28"/>
      <c r="F137" s="2"/>
      <c r="G137" s="15"/>
      <c r="H137" s="3"/>
    </row>
    <row r="138" spans="2:8">
      <c r="B138" s="22"/>
      <c r="C138" s="23"/>
      <c r="D138" s="23"/>
      <c r="E138" s="28"/>
      <c r="F138" s="2"/>
      <c r="G138" s="15"/>
      <c r="H138" s="3"/>
    </row>
    <row r="139" spans="2:8" ht="54.95" customHeight="1">
      <c r="B139" s="22"/>
      <c r="C139" s="23"/>
      <c r="D139" s="23"/>
      <c r="E139" s="28"/>
      <c r="F139" s="2"/>
      <c r="G139" s="15"/>
      <c r="H139" s="3"/>
    </row>
    <row r="140" spans="2:8">
      <c r="B140" s="22"/>
      <c r="C140" s="23"/>
      <c r="D140" s="23"/>
      <c r="E140" s="28"/>
      <c r="F140" s="2"/>
      <c r="G140" s="15"/>
      <c r="H140" s="3"/>
    </row>
    <row r="141" spans="2:8" ht="54.95" customHeight="1">
      <c r="B141" s="22"/>
      <c r="C141" s="23"/>
      <c r="D141" s="23"/>
      <c r="E141" s="28"/>
      <c r="F141" s="2"/>
      <c r="G141" s="15"/>
      <c r="H141" s="3"/>
    </row>
    <row r="142" spans="2:8">
      <c r="B142" s="22"/>
      <c r="C142" s="23"/>
      <c r="D142" s="23"/>
      <c r="E142" s="28"/>
      <c r="F142" s="2"/>
      <c r="G142" s="15"/>
      <c r="H142" s="3"/>
    </row>
    <row r="143" spans="2:8" ht="54.95" customHeight="1">
      <c r="B143" s="22"/>
      <c r="C143" s="23"/>
      <c r="D143" s="23"/>
      <c r="E143" s="28"/>
      <c r="F143" s="2"/>
      <c r="G143" s="15"/>
      <c r="H143" s="3"/>
    </row>
    <row r="144" spans="2:8">
      <c r="B144" s="22"/>
      <c r="C144" s="23"/>
      <c r="D144" s="23"/>
      <c r="E144" s="28"/>
      <c r="F144" s="2"/>
      <c r="G144" s="15"/>
      <c r="H144" s="3"/>
    </row>
    <row r="145" spans="2:8" ht="54.95" customHeight="1">
      <c r="B145" s="22"/>
      <c r="C145" s="23"/>
      <c r="D145" s="23"/>
      <c r="E145" s="28"/>
      <c r="F145" s="2"/>
      <c r="G145" s="15"/>
      <c r="H145" s="3"/>
    </row>
    <row r="146" spans="2:8">
      <c r="B146" s="22"/>
      <c r="C146" s="23"/>
      <c r="D146" s="23"/>
      <c r="E146" s="28"/>
      <c r="F146" s="2"/>
      <c r="G146" s="15"/>
      <c r="H146" s="3"/>
    </row>
    <row r="147" spans="2:8" ht="54.95" customHeight="1">
      <c r="B147" s="22"/>
      <c r="C147" s="23"/>
      <c r="D147" s="23"/>
      <c r="E147" s="28"/>
      <c r="F147" s="2"/>
      <c r="G147" s="15"/>
      <c r="H147" s="3"/>
    </row>
    <row r="148" spans="2:8">
      <c r="B148" s="22"/>
      <c r="C148" s="23"/>
      <c r="D148" s="23"/>
      <c r="E148" s="28"/>
      <c r="F148" s="2"/>
      <c r="G148" s="15"/>
      <c r="H148" s="3"/>
    </row>
    <row r="149" spans="2:8">
      <c r="B149" s="22"/>
      <c r="C149" s="23"/>
      <c r="D149" s="23"/>
      <c r="E149" s="28"/>
      <c r="F149" s="2"/>
      <c r="G149" s="15"/>
      <c r="H149" s="3"/>
    </row>
    <row r="150" spans="2:8">
      <c r="B150" s="22"/>
      <c r="C150" s="23"/>
      <c r="D150" s="23"/>
      <c r="E150" s="28"/>
      <c r="F150" s="2"/>
      <c r="G150" s="15"/>
      <c r="H150" s="3"/>
    </row>
    <row r="151" spans="2:8" ht="54.95" customHeight="1">
      <c r="B151" s="22"/>
      <c r="C151" s="23"/>
      <c r="D151" s="23"/>
      <c r="E151" s="28"/>
      <c r="F151" s="2"/>
      <c r="G151" s="15"/>
      <c r="H151" s="3"/>
    </row>
    <row r="152" spans="2:8">
      <c r="B152" s="22"/>
      <c r="C152" s="23"/>
      <c r="D152" s="23"/>
      <c r="E152" s="28"/>
      <c r="F152" s="2"/>
      <c r="G152" s="15"/>
      <c r="H152" s="3"/>
    </row>
    <row r="153" spans="2:8" ht="54.95" customHeight="1">
      <c r="B153" s="22"/>
      <c r="C153" s="23"/>
      <c r="D153" s="23"/>
      <c r="E153" s="28"/>
      <c r="F153" s="2"/>
      <c r="G153" s="15"/>
      <c r="H153" s="3"/>
    </row>
    <row r="154" spans="2:8">
      <c r="B154" s="22"/>
      <c r="C154" s="23"/>
      <c r="D154" s="23"/>
      <c r="E154" s="28"/>
      <c r="F154" s="2"/>
      <c r="G154" s="15"/>
      <c r="H154" s="3"/>
    </row>
    <row r="155" spans="2:8" ht="54.95" customHeight="1">
      <c r="B155" s="22"/>
      <c r="C155" s="23"/>
      <c r="D155" s="23"/>
      <c r="E155" s="28"/>
      <c r="F155" s="2"/>
      <c r="G155" s="15"/>
      <c r="H155" s="3"/>
    </row>
    <row r="156" spans="2:8">
      <c r="B156" s="22"/>
      <c r="C156" s="23"/>
      <c r="D156" s="23"/>
      <c r="E156" s="28"/>
      <c r="F156" s="2"/>
      <c r="G156" s="15"/>
      <c r="H156" s="3"/>
    </row>
    <row r="157" spans="2:8" ht="54.95" customHeight="1">
      <c r="B157" s="22"/>
      <c r="C157" s="23"/>
      <c r="D157" s="23"/>
      <c r="E157" s="28"/>
      <c r="F157" s="2"/>
      <c r="G157" s="15"/>
      <c r="H157" s="3"/>
    </row>
    <row r="158" spans="2:8">
      <c r="B158" s="22"/>
      <c r="C158" s="23"/>
      <c r="D158" s="23"/>
      <c r="E158" s="28"/>
      <c r="F158" s="2"/>
      <c r="G158" s="15"/>
      <c r="H158" s="3"/>
    </row>
    <row r="159" spans="2:8" ht="54.95" customHeight="1">
      <c r="B159" s="22"/>
      <c r="C159" s="23"/>
      <c r="D159" s="23"/>
      <c r="E159" s="28"/>
      <c r="F159" s="2"/>
      <c r="G159" s="15"/>
      <c r="H159" s="3"/>
    </row>
    <row r="160" spans="2:8">
      <c r="B160" s="22"/>
      <c r="C160" s="23"/>
      <c r="D160" s="23"/>
      <c r="E160" s="28"/>
      <c r="F160" s="2"/>
      <c r="G160" s="15"/>
      <c r="H160" s="3"/>
    </row>
    <row r="161" spans="2:8" ht="54.95" customHeight="1">
      <c r="B161" s="22"/>
      <c r="C161" s="23"/>
      <c r="D161" s="23"/>
      <c r="E161" s="28"/>
      <c r="F161" s="2"/>
      <c r="G161" s="15"/>
      <c r="H161" s="3"/>
    </row>
    <row r="162" spans="2:8">
      <c r="B162" s="22"/>
      <c r="C162" s="23"/>
      <c r="D162" s="23"/>
      <c r="E162" s="28"/>
      <c r="F162" s="2"/>
      <c r="G162" s="15"/>
      <c r="H162" s="3"/>
    </row>
    <row r="163" spans="2:8" ht="54.95" customHeight="1">
      <c r="B163" s="22"/>
      <c r="C163" s="23"/>
      <c r="D163" s="23"/>
      <c r="E163" s="28"/>
      <c r="F163" s="2"/>
      <c r="G163" s="15"/>
      <c r="H163" s="3"/>
    </row>
    <row r="164" spans="2:8">
      <c r="B164" s="22"/>
      <c r="C164" s="23"/>
      <c r="D164" s="23"/>
      <c r="E164" s="28"/>
      <c r="F164" s="2"/>
      <c r="G164" s="15"/>
      <c r="H164" s="3"/>
    </row>
    <row r="165" spans="2:8" ht="54.95" customHeight="1">
      <c r="B165" s="22"/>
      <c r="C165" s="23"/>
      <c r="D165" s="23"/>
      <c r="E165" s="28"/>
      <c r="F165" s="2"/>
      <c r="G165" s="15"/>
      <c r="H165" s="3"/>
    </row>
    <row r="166" spans="2:8">
      <c r="B166" s="22"/>
      <c r="C166" s="23"/>
      <c r="D166" s="23"/>
      <c r="E166" s="28"/>
      <c r="F166" s="2"/>
      <c r="G166" s="15"/>
      <c r="H166" s="3"/>
    </row>
    <row r="167" spans="2:8" ht="54.95" customHeight="1">
      <c r="B167" s="22"/>
      <c r="C167" s="23"/>
      <c r="D167" s="23"/>
      <c r="E167" s="28"/>
      <c r="F167" s="2"/>
      <c r="G167" s="15"/>
      <c r="H167" s="3"/>
    </row>
    <row r="168" spans="2:8">
      <c r="B168" s="22"/>
      <c r="C168" s="23"/>
      <c r="D168" s="23"/>
      <c r="E168" s="28"/>
      <c r="F168" s="2"/>
      <c r="G168" s="15"/>
      <c r="H168" s="3"/>
    </row>
    <row r="169" spans="2:8" ht="54.95" customHeight="1">
      <c r="B169" s="22"/>
      <c r="C169" s="23"/>
      <c r="D169" s="23"/>
      <c r="E169" s="28"/>
      <c r="F169" s="2"/>
      <c r="G169" s="15"/>
      <c r="H169" s="3"/>
    </row>
    <row r="170" spans="2:8">
      <c r="B170" s="22"/>
      <c r="C170" s="23"/>
      <c r="D170" s="23"/>
      <c r="E170" s="28"/>
      <c r="F170" s="2"/>
      <c r="G170" s="15"/>
      <c r="H170" s="3"/>
    </row>
    <row r="171" spans="2:8" ht="54.95" customHeight="1">
      <c r="B171" s="22"/>
      <c r="C171" s="23"/>
      <c r="D171" s="23"/>
      <c r="E171" s="28"/>
      <c r="F171" s="2"/>
      <c r="G171" s="15"/>
      <c r="H171" s="3"/>
    </row>
    <row r="172" spans="2:8">
      <c r="B172" s="22"/>
      <c r="C172" s="23"/>
      <c r="D172" s="23"/>
      <c r="E172" s="28"/>
      <c r="F172" s="2"/>
      <c r="G172" s="15"/>
      <c r="H172" s="3"/>
    </row>
    <row r="173" spans="2:8">
      <c r="B173" s="22"/>
      <c r="C173" s="23"/>
      <c r="D173" s="23"/>
      <c r="E173" s="28"/>
      <c r="F173" s="2"/>
      <c r="G173" s="15"/>
      <c r="H173" s="3"/>
    </row>
    <row r="174" spans="2:8">
      <c r="B174" s="22"/>
      <c r="C174" s="23"/>
      <c r="D174" s="23"/>
      <c r="E174" s="28"/>
      <c r="F174" s="2"/>
      <c r="G174" s="15"/>
      <c r="H174" s="3"/>
    </row>
    <row r="175" spans="2:8">
      <c r="B175" s="22"/>
      <c r="C175" s="23"/>
      <c r="D175" s="23"/>
      <c r="E175" s="28"/>
      <c r="F175" s="2"/>
      <c r="G175" s="15"/>
      <c r="H175" s="3"/>
    </row>
    <row r="176" spans="2:8">
      <c r="B176" s="22"/>
      <c r="C176" s="23"/>
      <c r="D176" s="23"/>
      <c r="E176" s="28"/>
      <c r="F176" s="2"/>
      <c r="G176" s="15"/>
      <c r="H176" s="3"/>
    </row>
    <row r="177" spans="2:8" ht="54.95" customHeight="1">
      <c r="B177" s="22"/>
      <c r="C177" s="23"/>
      <c r="D177" s="23"/>
      <c r="E177" s="28"/>
      <c r="F177" s="2"/>
      <c r="G177" s="15"/>
      <c r="H177" s="3"/>
    </row>
    <row r="178" spans="2:8">
      <c r="B178" s="22"/>
      <c r="C178" s="23"/>
      <c r="D178" s="23"/>
      <c r="E178" s="28"/>
      <c r="F178" s="2"/>
      <c r="G178" s="15"/>
      <c r="H178" s="3"/>
    </row>
    <row r="179" spans="2:8" ht="54.95" customHeight="1">
      <c r="B179" s="22"/>
      <c r="C179" s="23"/>
      <c r="D179" s="23"/>
      <c r="E179" s="28"/>
      <c r="F179" s="2"/>
      <c r="G179" s="15"/>
      <c r="H179" s="3"/>
    </row>
    <row r="180" spans="2:8">
      <c r="B180" s="22"/>
      <c r="C180" s="23"/>
      <c r="D180" s="23"/>
      <c r="E180" s="28"/>
      <c r="F180" s="2"/>
      <c r="G180" s="15"/>
      <c r="H180" s="3"/>
    </row>
    <row r="181" spans="2:8" ht="54.95" customHeight="1">
      <c r="B181" s="22"/>
      <c r="C181" s="23"/>
      <c r="D181" s="23"/>
      <c r="E181" s="28"/>
      <c r="F181" s="2"/>
      <c r="G181" s="15"/>
      <c r="H181" s="3"/>
    </row>
    <row r="182" spans="2:8">
      <c r="B182" s="22"/>
      <c r="C182" s="23"/>
      <c r="D182" s="23"/>
      <c r="E182" s="28"/>
      <c r="F182" s="2"/>
      <c r="G182" s="15"/>
      <c r="H182" s="3"/>
    </row>
    <row r="183" spans="2:8">
      <c r="B183" s="22"/>
      <c r="C183" s="23"/>
      <c r="D183" s="23"/>
      <c r="E183" s="28"/>
      <c r="F183" s="2"/>
      <c r="G183" s="15"/>
      <c r="H183" s="3"/>
    </row>
    <row r="184" spans="2:8">
      <c r="B184" s="22"/>
      <c r="C184" s="23"/>
      <c r="D184" s="23"/>
      <c r="E184" s="28"/>
      <c r="F184" s="2"/>
      <c r="G184" s="15"/>
      <c r="H184" s="3"/>
    </row>
    <row r="185" spans="2:8">
      <c r="B185" s="22"/>
      <c r="C185" s="23"/>
      <c r="D185" s="23"/>
      <c r="E185" s="28"/>
      <c r="F185" s="2"/>
      <c r="G185" s="15"/>
      <c r="H185" s="3"/>
    </row>
    <row r="186" spans="2:8">
      <c r="B186" s="22"/>
      <c r="C186" s="23"/>
      <c r="D186" s="23"/>
      <c r="E186" s="28"/>
      <c r="F186" s="2"/>
      <c r="G186" s="15"/>
      <c r="H186" s="3"/>
    </row>
    <row r="187" spans="2:8" ht="54.95" customHeight="1">
      <c r="B187" s="22"/>
      <c r="C187" s="23"/>
      <c r="D187" s="23"/>
      <c r="E187" s="28"/>
      <c r="F187" s="2"/>
      <c r="G187" s="15"/>
      <c r="H187" s="3"/>
    </row>
    <row r="188" spans="2:8">
      <c r="B188" s="22"/>
      <c r="C188" s="23"/>
      <c r="D188" s="23"/>
      <c r="E188" s="28"/>
      <c r="F188" s="2"/>
      <c r="G188" s="15"/>
      <c r="H188" s="3"/>
    </row>
    <row r="189" spans="2:8" ht="54.95" customHeight="1">
      <c r="B189" s="22"/>
      <c r="C189" s="23"/>
      <c r="D189" s="23"/>
      <c r="E189" s="28"/>
      <c r="F189" s="2"/>
      <c r="G189" s="15"/>
      <c r="H189" s="3"/>
    </row>
    <row r="190" spans="2:8">
      <c r="B190" s="22"/>
      <c r="C190" s="23"/>
      <c r="D190" s="23"/>
      <c r="E190" s="28"/>
      <c r="F190" s="2"/>
      <c r="G190" s="15"/>
      <c r="H190" s="3"/>
    </row>
    <row r="191" spans="2:8">
      <c r="B191" s="22"/>
      <c r="C191" s="23"/>
      <c r="D191" s="23"/>
      <c r="E191" s="28"/>
      <c r="F191" s="2"/>
      <c r="G191" s="15"/>
      <c r="H191" s="3"/>
    </row>
    <row r="192" spans="2:8">
      <c r="B192" s="22"/>
      <c r="C192" s="23"/>
      <c r="D192" s="23"/>
      <c r="E192" s="28"/>
      <c r="F192" s="2"/>
      <c r="G192" s="15"/>
      <c r="H192" s="3"/>
    </row>
    <row r="193" spans="2:8">
      <c r="B193" s="22"/>
      <c r="C193" s="23"/>
      <c r="D193" s="23"/>
      <c r="E193" s="28"/>
      <c r="F193" s="2"/>
      <c r="G193" s="15"/>
      <c r="H193" s="3"/>
    </row>
    <row r="194" spans="2:8">
      <c r="B194" s="22"/>
      <c r="C194" s="23"/>
      <c r="D194" s="23"/>
      <c r="E194" s="28"/>
      <c r="F194" s="2"/>
      <c r="G194" s="15"/>
      <c r="H194" s="3"/>
    </row>
    <row r="195" spans="2:8" ht="54.95" customHeight="1">
      <c r="B195" s="22"/>
      <c r="C195" s="23"/>
      <c r="D195" s="23"/>
      <c r="E195" s="28"/>
      <c r="F195" s="2"/>
      <c r="G195" s="15"/>
      <c r="H195" s="3"/>
    </row>
    <row r="196" spans="2:8">
      <c r="B196" s="22"/>
      <c r="C196" s="23"/>
      <c r="D196" s="23"/>
      <c r="E196" s="28"/>
      <c r="F196" s="2"/>
      <c r="G196" s="15"/>
      <c r="H196" s="3"/>
    </row>
    <row r="197" spans="2:8" ht="54.95" customHeight="1">
      <c r="B197" s="22"/>
      <c r="C197" s="23"/>
      <c r="D197" s="23"/>
      <c r="E197" s="28"/>
      <c r="F197" s="2"/>
      <c r="G197" s="15"/>
      <c r="H197" s="3"/>
    </row>
    <row r="198" spans="2:8">
      <c r="B198" s="22"/>
      <c r="C198" s="23"/>
      <c r="D198" s="23"/>
      <c r="E198" s="28"/>
      <c r="F198" s="2"/>
      <c r="G198" s="15"/>
      <c r="H198" s="3"/>
    </row>
    <row r="199" spans="2:8" ht="54.95" customHeight="1">
      <c r="B199" s="22"/>
      <c r="C199" s="23"/>
      <c r="D199" s="23"/>
      <c r="E199" s="28"/>
      <c r="F199" s="2"/>
      <c r="G199" s="15"/>
      <c r="H199" s="3"/>
    </row>
    <row r="200" spans="2:8">
      <c r="B200" s="22"/>
      <c r="C200" s="23"/>
      <c r="D200" s="23"/>
      <c r="E200" s="28"/>
      <c r="F200" s="2"/>
      <c r="G200" s="15"/>
      <c r="H200" s="3"/>
    </row>
    <row r="201" spans="2:8" ht="54.95" customHeight="1">
      <c r="B201" s="22"/>
      <c r="C201" s="23"/>
      <c r="D201" s="23"/>
      <c r="E201" s="28"/>
      <c r="F201" s="2"/>
      <c r="G201" s="15"/>
      <c r="H201" s="3"/>
    </row>
    <row r="202" spans="2:8">
      <c r="B202" s="22"/>
      <c r="C202" s="23"/>
      <c r="D202" s="23"/>
      <c r="E202" s="28"/>
      <c r="F202" s="2"/>
      <c r="G202" s="15"/>
      <c r="H202" s="3"/>
    </row>
    <row r="203" spans="2:8" ht="54.95" customHeight="1">
      <c r="B203" s="22"/>
      <c r="C203" s="23"/>
      <c r="D203" s="23"/>
      <c r="E203" s="28"/>
      <c r="F203" s="2"/>
      <c r="G203" s="15"/>
      <c r="H203" s="3"/>
    </row>
    <row r="204" spans="2:8">
      <c r="B204" s="22"/>
      <c r="C204" s="23"/>
      <c r="D204" s="23"/>
      <c r="E204" s="28"/>
      <c r="F204" s="2"/>
      <c r="G204" s="15"/>
      <c r="H204" s="3"/>
    </row>
    <row r="205" spans="2:8" ht="54.95" customHeight="1">
      <c r="B205" s="22"/>
      <c r="C205" s="23"/>
      <c r="D205" s="23"/>
      <c r="E205" s="28"/>
      <c r="F205" s="2"/>
      <c r="G205" s="15"/>
      <c r="H205" s="3"/>
    </row>
    <row r="206" spans="2:8">
      <c r="B206" s="22"/>
      <c r="C206" s="23"/>
      <c r="D206" s="23"/>
      <c r="E206" s="28"/>
      <c r="F206" s="2"/>
      <c r="G206" s="15"/>
      <c r="H206" s="3"/>
    </row>
    <row r="207" spans="2:8">
      <c r="B207" s="22"/>
      <c r="C207" s="23"/>
      <c r="D207" s="23"/>
      <c r="E207" s="28"/>
      <c r="F207" s="2"/>
      <c r="G207" s="15"/>
      <c r="H207" s="3"/>
    </row>
    <row r="208" spans="2:8">
      <c r="B208" s="22"/>
      <c r="C208" s="23"/>
      <c r="D208" s="23"/>
      <c r="E208" s="28"/>
      <c r="F208" s="2"/>
      <c r="G208" s="15"/>
      <c r="H208" s="3"/>
    </row>
    <row r="209" spans="2:8">
      <c r="B209" s="22"/>
      <c r="C209" s="23"/>
      <c r="D209" s="23"/>
      <c r="E209" s="28"/>
      <c r="F209" s="2"/>
      <c r="G209" s="15"/>
      <c r="H209" s="3"/>
    </row>
    <row r="210" spans="2:8">
      <c r="B210" s="22"/>
      <c r="C210" s="23"/>
      <c r="D210" s="23"/>
      <c r="E210" s="28"/>
      <c r="F210" s="2"/>
      <c r="G210" s="15"/>
      <c r="H210" s="3"/>
    </row>
    <row r="211" spans="2:8" ht="54.95" customHeight="1">
      <c r="B211" s="22"/>
      <c r="C211" s="23"/>
      <c r="D211" s="23"/>
      <c r="E211" s="28"/>
      <c r="F211" s="2"/>
      <c r="G211" s="15"/>
      <c r="H211" s="3"/>
    </row>
    <row r="212" spans="2:8">
      <c r="B212" s="22"/>
      <c r="C212" s="23"/>
      <c r="D212" s="23"/>
      <c r="E212" s="28"/>
      <c r="F212" s="2"/>
      <c r="G212" s="15"/>
      <c r="H212" s="3"/>
    </row>
    <row r="213" spans="2:8" ht="54.95" customHeight="1">
      <c r="B213" s="22"/>
      <c r="C213" s="23"/>
      <c r="D213" s="23"/>
      <c r="E213" s="28"/>
      <c r="F213" s="2"/>
      <c r="G213" s="15"/>
      <c r="H213" s="3"/>
    </row>
    <row r="214" spans="2:8">
      <c r="B214" s="22"/>
      <c r="C214" s="23"/>
      <c r="D214" s="23"/>
      <c r="E214" s="28"/>
      <c r="F214" s="2"/>
      <c r="G214" s="15"/>
      <c r="H214" s="3"/>
    </row>
    <row r="215" spans="2:8">
      <c r="B215" s="22"/>
      <c r="C215" s="23"/>
      <c r="D215" s="23"/>
      <c r="E215" s="28"/>
      <c r="F215" s="2"/>
      <c r="G215" s="15"/>
      <c r="H215" s="3"/>
    </row>
    <row r="216" spans="2:8">
      <c r="B216" s="22"/>
      <c r="C216" s="23"/>
      <c r="D216" s="23"/>
      <c r="E216" s="28"/>
      <c r="F216" s="2"/>
      <c r="G216" s="15"/>
      <c r="H216" s="3"/>
    </row>
    <row r="217" spans="2:8">
      <c r="B217" s="22"/>
      <c r="C217" s="23"/>
      <c r="D217" s="23"/>
      <c r="E217" s="28"/>
      <c r="F217" s="2"/>
      <c r="G217" s="15"/>
      <c r="H217" s="3"/>
    </row>
    <row r="218" spans="2:8">
      <c r="B218" s="22"/>
      <c r="C218" s="23"/>
      <c r="D218" s="23"/>
      <c r="E218" s="28"/>
      <c r="F218" s="2"/>
      <c r="G218" s="15"/>
      <c r="H218" s="3"/>
    </row>
    <row r="219" spans="2:8" ht="54.95" customHeight="1">
      <c r="B219" s="22"/>
      <c r="C219" s="23"/>
      <c r="D219" s="23"/>
      <c r="E219" s="28"/>
      <c r="F219" s="2"/>
      <c r="G219" s="15"/>
      <c r="H219" s="3"/>
    </row>
    <row r="220" spans="2:8">
      <c r="B220" s="22"/>
      <c r="C220" s="23"/>
      <c r="D220" s="23"/>
      <c r="E220" s="28"/>
      <c r="F220" s="2"/>
      <c r="G220" s="15"/>
      <c r="H220" s="3"/>
    </row>
    <row r="221" spans="2:8" ht="54.95" customHeight="1">
      <c r="B221" s="22"/>
      <c r="C221" s="23"/>
      <c r="D221" s="23"/>
      <c r="E221" s="28"/>
      <c r="F221" s="2"/>
      <c r="G221" s="15"/>
      <c r="H221" s="3"/>
    </row>
    <row r="222" spans="2:8">
      <c r="B222" s="22"/>
      <c r="C222" s="23"/>
      <c r="D222" s="23"/>
      <c r="E222" s="28"/>
      <c r="F222" s="2"/>
      <c r="G222" s="15"/>
      <c r="H222" s="3"/>
    </row>
    <row r="223" spans="2:8" ht="54.95" customHeight="1">
      <c r="B223" s="22"/>
      <c r="C223" s="23"/>
      <c r="D223" s="23"/>
      <c r="E223" s="28"/>
      <c r="F223" s="2"/>
      <c r="G223" s="15"/>
      <c r="H223" s="3"/>
    </row>
    <row r="224" spans="2:8">
      <c r="B224" s="22"/>
      <c r="C224" s="23"/>
      <c r="D224" s="23"/>
      <c r="E224" s="28"/>
      <c r="F224" s="2"/>
      <c r="G224" s="15"/>
      <c r="H224" s="3"/>
    </row>
    <row r="225" spans="2:8">
      <c r="B225" s="22"/>
      <c r="C225" s="23"/>
      <c r="D225" s="23"/>
      <c r="E225" s="28"/>
      <c r="F225" s="2"/>
      <c r="G225" s="15"/>
      <c r="H225" s="3"/>
    </row>
    <row r="226" spans="2:8">
      <c r="B226" s="22"/>
      <c r="C226" s="23"/>
      <c r="D226" s="23"/>
      <c r="E226" s="28"/>
      <c r="F226" s="2"/>
      <c r="G226" s="15"/>
      <c r="H226" s="3"/>
    </row>
    <row r="227" spans="2:8">
      <c r="B227" s="22"/>
      <c r="C227" s="23"/>
      <c r="D227" s="23"/>
      <c r="E227" s="28"/>
      <c r="F227" s="2"/>
      <c r="G227" s="15"/>
      <c r="H227" s="3"/>
    </row>
    <row r="228" spans="2:8">
      <c r="B228" s="22"/>
      <c r="C228" s="23"/>
      <c r="D228" s="23"/>
      <c r="E228" s="28"/>
      <c r="F228" s="2"/>
      <c r="G228" s="15"/>
      <c r="H228" s="3"/>
    </row>
    <row r="229" spans="2:8" ht="54.95" customHeight="1">
      <c r="B229" s="22"/>
      <c r="C229" s="23"/>
      <c r="D229" s="23"/>
      <c r="E229" s="28"/>
      <c r="F229" s="2"/>
      <c r="G229" s="15"/>
      <c r="H229" s="3"/>
    </row>
    <row r="230" spans="2:8">
      <c r="B230" s="22"/>
      <c r="C230" s="23"/>
      <c r="D230" s="23"/>
      <c r="E230" s="28"/>
      <c r="F230" s="2"/>
      <c r="G230" s="15"/>
      <c r="H230" s="3"/>
    </row>
    <row r="231" spans="2:8" ht="54.95" customHeight="1">
      <c r="B231" s="22"/>
      <c r="C231" s="23"/>
      <c r="D231" s="23"/>
      <c r="E231" s="28"/>
      <c r="F231" s="2"/>
      <c r="G231" s="15"/>
      <c r="H231" s="3"/>
    </row>
    <row r="232" spans="2:8">
      <c r="B232" s="22"/>
      <c r="C232" s="23"/>
      <c r="D232" s="23"/>
      <c r="E232" s="28"/>
      <c r="F232" s="2"/>
      <c r="G232" s="15"/>
      <c r="H232" s="3"/>
    </row>
    <row r="233" spans="2:8" ht="54.95" customHeight="1">
      <c r="B233" s="22"/>
      <c r="C233" s="23"/>
      <c r="D233" s="23"/>
      <c r="E233" s="28"/>
      <c r="F233" s="2"/>
      <c r="G233" s="15"/>
      <c r="H233" s="3"/>
    </row>
    <row r="234" spans="2:8">
      <c r="B234" s="22"/>
      <c r="C234" s="23"/>
      <c r="D234" s="23"/>
      <c r="E234" s="28"/>
      <c r="F234" s="2"/>
      <c r="G234" s="15"/>
      <c r="H234" s="3"/>
    </row>
    <row r="235" spans="2:8" ht="54.95" customHeight="1">
      <c r="B235" s="22"/>
      <c r="C235" s="23"/>
      <c r="D235" s="23"/>
      <c r="E235" s="28"/>
      <c r="F235" s="2"/>
      <c r="G235" s="15"/>
      <c r="H235" s="3"/>
    </row>
    <row r="236" spans="2:8">
      <c r="B236" s="22"/>
      <c r="C236" s="23"/>
      <c r="D236" s="23"/>
      <c r="E236" s="28"/>
      <c r="F236" s="2"/>
      <c r="G236" s="15"/>
      <c r="H236" s="3"/>
    </row>
    <row r="237" spans="2:8" ht="54.95" customHeight="1">
      <c r="B237" s="22"/>
      <c r="C237" s="23"/>
      <c r="D237" s="23"/>
      <c r="E237" s="28"/>
      <c r="F237" s="2"/>
      <c r="G237" s="15"/>
      <c r="H237" s="3"/>
    </row>
    <row r="238" spans="2:8">
      <c r="B238" s="22"/>
      <c r="C238" s="23"/>
      <c r="D238" s="23"/>
      <c r="E238" s="28"/>
      <c r="F238" s="2"/>
      <c r="G238" s="15"/>
      <c r="H238" s="3"/>
    </row>
    <row r="239" spans="2:8" ht="54.95" customHeight="1">
      <c r="B239" s="22"/>
      <c r="C239" s="23"/>
      <c r="D239" s="23"/>
      <c r="E239" s="28"/>
      <c r="F239" s="2"/>
      <c r="G239" s="15"/>
      <c r="H239" s="3"/>
    </row>
    <row r="240" spans="2:8">
      <c r="B240" s="22"/>
      <c r="C240" s="23"/>
      <c r="D240" s="23"/>
      <c r="E240" s="28"/>
      <c r="F240" s="2"/>
      <c r="G240" s="15"/>
      <c r="H240" s="3"/>
    </row>
    <row r="241" spans="2:8" ht="54.95" customHeight="1">
      <c r="B241" s="22"/>
      <c r="C241" s="23"/>
      <c r="D241" s="23"/>
      <c r="E241" s="28"/>
      <c r="F241" s="2"/>
      <c r="G241" s="15"/>
      <c r="H241" s="3"/>
    </row>
    <row r="242" spans="2:8">
      <c r="B242" s="22"/>
      <c r="C242" s="23"/>
      <c r="D242" s="23"/>
      <c r="E242" s="28"/>
      <c r="F242" s="2"/>
      <c r="G242" s="15"/>
      <c r="H242" s="3"/>
    </row>
    <row r="243" spans="2:8" ht="54.95" customHeight="1">
      <c r="B243" s="22"/>
      <c r="C243" s="23"/>
      <c r="D243" s="23"/>
      <c r="E243" s="28"/>
      <c r="F243" s="2"/>
      <c r="G243" s="15"/>
      <c r="H243" s="3"/>
    </row>
    <row r="244" spans="2:8">
      <c r="B244" s="22"/>
      <c r="C244" s="23"/>
      <c r="D244" s="23"/>
      <c r="E244" s="28"/>
      <c r="F244" s="2"/>
      <c r="G244" s="15"/>
      <c r="H244" s="3"/>
    </row>
    <row r="245" spans="2:8" ht="54.95" customHeight="1">
      <c r="B245" s="22"/>
      <c r="C245" s="23"/>
      <c r="D245" s="23"/>
      <c r="E245" s="28"/>
      <c r="F245" s="2"/>
      <c r="G245" s="15"/>
      <c r="H245" s="3"/>
    </row>
    <row r="246" spans="2:8">
      <c r="B246" s="22"/>
      <c r="C246" s="23"/>
      <c r="D246" s="23"/>
      <c r="E246" s="28"/>
      <c r="F246" s="2"/>
      <c r="G246" s="15"/>
      <c r="H246" s="3"/>
    </row>
    <row r="247" spans="2:8" ht="54.95" customHeight="1">
      <c r="B247" s="22"/>
      <c r="C247" s="23"/>
      <c r="D247" s="23"/>
      <c r="E247" s="28"/>
      <c r="F247" s="2"/>
      <c r="G247" s="15"/>
      <c r="H247" s="3"/>
    </row>
    <row r="248" spans="2:8">
      <c r="B248" s="22"/>
      <c r="C248" s="23"/>
      <c r="D248" s="23"/>
      <c r="E248" s="28"/>
      <c r="F248" s="2"/>
      <c r="G248" s="15"/>
      <c r="H248" s="3"/>
    </row>
    <row r="249" spans="2:8" ht="54.95" customHeight="1">
      <c r="B249" s="22"/>
      <c r="C249" s="23"/>
      <c r="D249" s="23"/>
      <c r="E249" s="28"/>
      <c r="F249" s="2"/>
      <c r="G249" s="15"/>
      <c r="H249" s="3"/>
    </row>
    <row r="250" spans="2:8">
      <c r="B250" s="22"/>
      <c r="C250" s="23"/>
      <c r="D250" s="23"/>
      <c r="E250" s="28"/>
      <c r="F250" s="2"/>
      <c r="G250" s="15"/>
      <c r="H250" s="3"/>
    </row>
    <row r="251" spans="2:8" ht="54.95" customHeight="1">
      <c r="B251" s="22"/>
      <c r="C251" s="23"/>
      <c r="D251" s="23"/>
      <c r="E251" s="28"/>
      <c r="F251" s="2"/>
      <c r="G251" s="15"/>
      <c r="H251" s="3"/>
    </row>
    <row r="252" spans="2:8">
      <c r="B252" s="22"/>
      <c r="C252" s="23"/>
      <c r="D252" s="23"/>
      <c r="E252" s="28"/>
      <c r="F252" s="2"/>
      <c r="G252" s="15"/>
      <c r="H252" s="3"/>
    </row>
    <row r="253" spans="2:8" ht="54.95" customHeight="1">
      <c r="B253" s="22"/>
      <c r="C253" s="23"/>
      <c r="D253" s="23"/>
      <c r="E253" s="28"/>
      <c r="F253" s="2"/>
      <c r="G253" s="15"/>
      <c r="H253" s="3"/>
    </row>
    <row r="254" spans="2:8">
      <c r="B254" s="22"/>
      <c r="C254" s="23"/>
      <c r="D254" s="23"/>
      <c r="E254" s="28"/>
      <c r="F254" s="2"/>
      <c r="G254" s="15"/>
      <c r="H254" s="3"/>
    </row>
    <row r="255" spans="2:8" ht="54.95" customHeight="1">
      <c r="B255" s="22"/>
      <c r="C255" s="23"/>
      <c r="D255" s="23"/>
      <c r="E255" s="28"/>
      <c r="F255" s="2"/>
      <c r="G255" s="15"/>
      <c r="H255" s="3"/>
    </row>
    <row r="256" spans="2:8">
      <c r="B256" s="22"/>
      <c r="C256" s="23"/>
      <c r="D256" s="23"/>
      <c r="E256" s="28"/>
      <c r="F256" s="2"/>
      <c r="G256" s="15"/>
      <c r="H256" s="3"/>
    </row>
    <row r="257" spans="2:8" ht="54.95" customHeight="1">
      <c r="B257" s="22"/>
      <c r="C257" s="23"/>
      <c r="D257" s="23"/>
      <c r="E257" s="28"/>
      <c r="F257" s="2"/>
      <c r="G257" s="15"/>
      <c r="H257" s="3"/>
    </row>
    <row r="258" spans="2:8">
      <c r="B258" s="22"/>
      <c r="C258" s="23"/>
      <c r="D258" s="23"/>
      <c r="E258" s="28"/>
      <c r="F258" s="2"/>
      <c r="G258" s="15"/>
      <c r="H258" s="3"/>
    </row>
    <row r="259" spans="2:8" ht="54.95" customHeight="1">
      <c r="B259" s="22"/>
      <c r="C259" s="23"/>
      <c r="D259" s="23"/>
      <c r="E259" s="28"/>
      <c r="F259" s="2"/>
      <c r="G259" s="15"/>
      <c r="H259" s="3"/>
    </row>
    <row r="260" spans="2:8">
      <c r="B260" s="22"/>
      <c r="C260" s="23"/>
      <c r="D260" s="23"/>
      <c r="E260" s="28"/>
      <c r="F260" s="2"/>
      <c r="G260" s="15"/>
      <c r="H260" s="3"/>
    </row>
    <row r="261" spans="2:8" ht="54.95" customHeight="1">
      <c r="B261" s="22"/>
      <c r="C261" s="23"/>
      <c r="D261" s="23"/>
      <c r="E261" s="28"/>
      <c r="F261" s="2"/>
      <c r="G261" s="15"/>
      <c r="H261" s="3"/>
    </row>
    <row r="262" spans="2:8">
      <c r="B262" s="22"/>
      <c r="C262" s="23"/>
      <c r="D262" s="23"/>
      <c r="E262" s="28"/>
      <c r="F262" s="2"/>
      <c r="G262" s="15"/>
      <c r="H262" s="3"/>
    </row>
    <row r="263" spans="2:8" ht="54.95" customHeight="1">
      <c r="B263" s="22"/>
      <c r="C263" s="23"/>
      <c r="D263" s="23"/>
      <c r="E263" s="28"/>
      <c r="F263" s="2"/>
      <c r="G263" s="15"/>
      <c r="H263" s="3"/>
    </row>
    <row r="264" spans="2:8">
      <c r="B264" s="22"/>
      <c r="C264" s="23"/>
      <c r="D264" s="23"/>
      <c r="E264" s="28"/>
      <c r="F264" s="2"/>
      <c r="G264" s="15"/>
      <c r="H264" s="3"/>
    </row>
    <row r="265" spans="2:8" ht="54.95" customHeight="1">
      <c r="B265" s="22"/>
      <c r="C265" s="23"/>
      <c r="D265" s="23"/>
      <c r="E265" s="28"/>
      <c r="F265" s="2"/>
      <c r="G265" s="15"/>
      <c r="H265" s="3"/>
    </row>
    <row r="266" spans="2:8">
      <c r="B266" s="22"/>
      <c r="C266" s="23"/>
      <c r="D266" s="23"/>
      <c r="E266" s="28"/>
      <c r="F266" s="2"/>
      <c r="G266" s="15"/>
      <c r="H266" s="3"/>
    </row>
    <row r="267" spans="2:8" ht="54.95" customHeight="1">
      <c r="B267" s="22"/>
      <c r="C267" s="23"/>
      <c r="D267" s="23"/>
      <c r="E267" s="28"/>
      <c r="F267" s="2"/>
      <c r="G267" s="15"/>
      <c r="H267" s="3"/>
    </row>
    <row r="268" spans="2:8">
      <c r="B268" s="22"/>
      <c r="C268" s="23"/>
      <c r="D268" s="23"/>
      <c r="E268" s="28"/>
      <c r="F268" s="2"/>
      <c r="G268" s="15"/>
      <c r="H268" s="3"/>
    </row>
    <row r="269" spans="2:8" ht="54.95" customHeight="1">
      <c r="B269" s="22"/>
      <c r="C269" s="23"/>
      <c r="D269" s="23"/>
      <c r="E269" s="28"/>
      <c r="F269" s="2"/>
      <c r="G269" s="15"/>
      <c r="H269" s="3"/>
    </row>
    <row r="270" spans="2:8">
      <c r="B270" s="22"/>
      <c r="C270" s="23"/>
      <c r="D270" s="23"/>
      <c r="E270" s="28"/>
      <c r="F270" s="2"/>
      <c r="G270" s="15"/>
      <c r="H270" s="3"/>
    </row>
    <row r="271" spans="2:8" ht="54.95" customHeight="1">
      <c r="B271" s="22"/>
      <c r="C271" s="23"/>
      <c r="D271" s="23"/>
      <c r="E271" s="28"/>
      <c r="F271" s="2"/>
      <c r="G271" s="15"/>
      <c r="H271" s="3"/>
    </row>
    <row r="272" spans="2:8">
      <c r="B272" s="22"/>
      <c r="C272" s="23"/>
      <c r="D272" s="23"/>
      <c r="E272" s="28"/>
      <c r="F272" s="2"/>
      <c r="G272" s="15"/>
      <c r="H272" s="3"/>
    </row>
    <row r="273" spans="2:8" ht="54.95" customHeight="1">
      <c r="B273" s="22"/>
      <c r="C273" s="23"/>
      <c r="D273" s="23"/>
      <c r="E273" s="28"/>
      <c r="F273" s="2"/>
      <c r="G273" s="15"/>
      <c r="H273" s="3"/>
    </row>
    <row r="274" spans="2:8">
      <c r="B274" s="22"/>
      <c r="C274" s="23"/>
      <c r="D274" s="23"/>
      <c r="E274" s="28"/>
      <c r="F274" s="2"/>
      <c r="G274" s="15"/>
      <c r="H274" s="3"/>
    </row>
    <row r="275" spans="2:8" ht="54.95" customHeight="1">
      <c r="B275" s="22"/>
      <c r="C275" s="23"/>
      <c r="D275" s="23"/>
      <c r="E275" s="28"/>
      <c r="F275" s="2"/>
      <c r="G275" s="15"/>
      <c r="H275" s="3"/>
    </row>
    <row r="276" spans="2:8">
      <c r="B276" s="22"/>
      <c r="C276" s="23"/>
      <c r="D276" s="23"/>
      <c r="E276" s="28"/>
      <c r="F276" s="2"/>
      <c r="G276" s="15"/>
      <c r="H276" s="3"/>
    </row>
    <row r="277" spans="2:8" ht="54.95" customHeight="1">
      <c r="B277" s="22"/>
      <c r="C277" s="23"/>
      <c r="D277" s="23"/>
      <c r="E277" s="28"/>
      <c r="F277" s="2"/>
      <c r="G277" s="15"/>
      <c r="H277" s="3"/>
    </row>
    <row r="278" spans="2:8">
      <c r="B278" s="22"/>
      <c r="C278" s="23"/>
      <c r="D278" s="23"/>
      <c r="E278" s="28"/>
      <c r="F278" s="2"/>
      <c r="G278" s="15"/>
      <c r="H278" s="3"/>
    </row>
    <row r="279" spans="2:8" ht="54.95" customHeight="1">
      <c r="B279" s="22"/>
      <c r="C279" s="23"/>
      <c r="D279" s="23"/>
      <c r="E279" s="28"/>
      <c r="F279" s="2"/>
      <c r="G279" s="15"/>
      <c r="H279" s="3"/>
    </row>
    <row r="280" spans="2:8">
      <c r="B280" s="22"/>
      <c r="C280" s="23"/>
      <c r="D280" s="23"/>
      <c r="E280" s="28"/>
      <c r="F280" s="2"/>
      <c r="G280" s="15"/>
      <c r="H280" s="3"/>
    </row>
    <row r="281" spans="2:8" ht="54.95" customHeight="1">
      <c r="B281" s="22"/>
      <c r="C281" s="23"/>
      <c r="D281" s="23"/>
      <c r="E281" s="28"/>
      <c r="F281" s="2"/>
      <c r="G281" s="15"/>
      <c r="H281" s="3"/>
    </row>
    <row r="282" spans="2:8">
      <c r="B282" s="22"/>
      <c r="C282" s="23"/>
      <c r="D282" s="23"/>
      <c r="E282" s="28"/>
      <c r="F282" s="2"/>
      <c r="G282" s="15"/>
      <c r="H282" s="3"/>
    </row>
    <row r="283" spans="2:8">
      <c r="B283" s="22"/>
      <c r="C283" s="23"/>
      <c r="D283" s="23"/>
      <c r="E283" s="28"/>
      <c r="F283" s="2"/>
      <c r="G283" s="15"/>
      <c r="H283" s="3"/>
    </row>
    <row r="284" spans="2:8">
      <c r="B284" s="22"/>
      <c r="C284" s="23"/>
      <c r="D284" s="23"/>
      <c r="E284" s="28"/>
      <c r="F284" s="2"/>
      <c r="G284" s="15"/>
      <c r="H284" s="3"/>
    </row>
    <row r="285" spans="2:8">
      <c r="B285" s="22"/>
      <c r="C285" s="23"/>
      <c r="D285" s="23"/>
      <c r="E285" s="28"/>
      <c r="F285" s="2"/>
      <c r="G285" s="15"/>
      <c r="H285" s="3"/>
    </row>
    <row r="286" spans="2:8">
      <c r="B286" s="22"/>
      <c r="C286" s="23"/>
      <c r="D286" s="23"/>
      <c r="E286" s="28"/>
      <c r="F286" s="2"/>
      <c r="G286" s="15"/>
      <c r="H286" s="3"/>
    </row>
    <row r="287" spans="2:8" ht="54.95" customHeight="1">
      <c r="B287" s="22"/>
      <c r="C287" s="23"/>
      <c r="D287" s="23"/>
      <c r="E287" s="28"/>
      <c r="F287" s="2"/>
      <c r="G287" s="15"/>
      <c r="H287" s="3"/>
    </row>
    <row r="288" spans="2:8">
      <c r="B288" s="22"/>
      <c r="C288" s="23"/>
      <c r="D288" s="23"/>
      <c r="E288" s="28"/>
      <c r="F288" s="2"/>
      <c r="G288" s="15"/>
      <c r="H288" s="3"/>
    </row>
    <row r="289" spans="2:8" ht="54.95" customHeight="1">
      <c r="B289" s="22"/>
      <c r="C289" s="23"/>
      <c r="D289" s="23"/>
      <c r="E289" s="28"/>
      <c r="F289" s="2"/>
      <c r="G289" s="15"/>
      <c r="H289" s="3"/>
    </row>
    <row r="290" spans="2:8">
      <c r="B290" s="22"/>
      <c r="C290" s="23"/>
      <c r="D290" s="23"/>
      <c r="E290" s="28"/>
      <c r="F290" s="2"/>
      <c r="G290" s="15"/>
      <c r="H290" s="3"/>
    </row>
    <row r="291" spans="2:8" ht="54.95" customHeight="1">
      <c r="B291" s="22"/>
      <c r="C291" s="23"/>
      <c r="D291" s="23"/>
      <c r="E291" s="28"/>
      <c r="F291" s="2"/>
      <c r="G291" s="15"/>
      <c r="H291" s="3"/>
    </row>
    <row r="292" spans="2:8">
      <c r="B292" s="22"/>
      <c r="C292" s="23"/>
      <c r="D292" s="23"/>
      <c r="E292" s="28"/>
      <c r="F292" s="2"/>
      <c r="G292" s="15"/>
      <c r="H292" s="3"/>
    </row>
    <row r="293" spans="2:8" ht="54.95" customHeight="1">
      <c r="B293" s="22"/>
      <c r="C293" s="23"/>
      <c r="D293" s="23"/>
      <c r="E293" s="28"/>
      <c r="F293" s="2"/>
      <c r="G293" s="15"/>
      <c r="H293" s="3"/>
    </row>
    <row r="294" spans="2:8">
      <c r="B294" s="22"/>
      <c r="C294" s="23"/>
      <c r="D294" s="23"/>
      <c r="E294" s="28"/>
      <c r="F294" s="2"/>
      <c r="G294" s="15"/>
      <c r="H294" s="3"/>
    </row>
    <row r="295" spans="2:8" ht="54.95" customHeight="1">
      <c r="B295" s="22"/>
      <c r="C295" s="23"/>
      <c r="D295" s="23"/>
      <c r="E295" s="28"/>
      <c r="F295" s="2"/>
      <c r="G295" s="15"/>
      <c r="H295" s="3"/>
    </row>
    <row r="296" spans="2:8">
      <c r="B296" s="22"/>
      <c r="C296" s="23"/>
      <c r="D296" s="23"/>
      <c r="E296" s="28"/>
      <c r="F296" s="2"/>
      <c r="G296" s="15"/>
      <c r="H296" s="3"/>
    </row>
    <row r="297" spans="2:8" ht="54.95" customHeight="1">
      <c r="B297" s="22"/>
      <c r="C297" s="23"/>
      <c r="D297" s="23"/>
      <c r="E297" s="28"/>
      <c r="F297" s="2"/>
      <c r="G297" s="15"/>
      <c r="H297" s="3"/>
    </row>
    <row r="298" spans="2:8">
      <c r="B298" s="22"/>
      <c r="C298" s="23"/>
      <c r="D298" s="23"/>
      <c r="E298" s="28"/>
      <c r="F298" s="2"/>
      <c r="G298" s="15"/>
      <c r="H298" s="3"/>
    </row>
    <row r="299" spans="2:8" ht="54.95" customHeight="1">
      <c r="B299" s="22"/>
      <c r="C299" s="23"/>
      <c r="D299" s="23"/>
      <c r="E299" s="28"/>
      <c r="F299" s="2"/>
      <c r="G299" s="15"/>
      <c r="H299" s="3"/>
    </row>
    <row r="300" spans="2:8">
      <c r="B300" s="22"/>
      <c r="C300" s="23"/>
      <c r="D300" s="23"/>
      <c r="E300" s="28"/>
      <c r="F300" s="2"/>
      <c r="G300" s="15"/>
      <c r="H300" s="3"/>
    </row>
    <row r="301" spans="2:8">
      <c r="B301" s="22"/>
      <c r="C301" s="23"/>
      <c r="D301" s="23"/>
      <c r="E301" s="28"/>
      <c r="F301" s="2"/>
      <c r="G301" s="15"/>
      <c r="H301" s="3"/>
    </row>
    <row r="302" spans="2:8">
      <c r="B302" s="22"/>
      <c r="C302" s="23"/>
      <c r="D302" s="23"/>
      <c r="E302" s="28"/>
      <c r="F302" s="2"/>
      <c r="G302" s="15"/>
      <c r="H302" s="3"/>
    </row>
    <row r="303" spans="2:8">
      <c r="B303" s="22"/>
      <c r="C303" s="23"/>
      <c r="D303" s="23"/>
      <c r="E303" s="28"/>
      <c r="F303" s="2"/>
      <c r="G303" s="15"/>
      <c r="H303" s="3"/>
    </row>
    <row r="304" spans="2:8">
      <c r="B304" s="22"/>
      <c r="C304" s="23"/>
      <c r="D304" s="23"/>
      <c r="E304" s="28"/>
      <c r="F304" s="2"/>
      <c r="G304" s="15"/>
      <c r="H304" s="3"/>
    </row>
    <row r="305" spans="2:8" ht="54.95" customHeight="1">
      <c r="B305" s="22"/>
      <c r="C305" s="23"/>
      <c r="D305" s="23"/>
      <c r="E305" s="28"/>
      <c r="F305" s="2"/>
      <c r="G305" s="15"/>
      <c r="H305" s="3"/>
    </row>
    <row r="306" spans="2:8">
      <c r="B306" s="22"/>
      <c r="C306" s="23"/>
      <c r="D306" s="23"/>
      <c r="E306" s="28"/>
      <c r="F306" s="2"/>
      <c r="G306" s="15"/>
      <c r="H306" s="3"/>
    </row>
    <row r="307" spans="2:8" ht="54.95" customHeight="1">
      <c r="B307" s="22"/>
      <c r="C307" s="23"/>
      <c r="D307" s="23"/>
      <c r="E307" s="28"/>
      <c r="F307" s="2"/>
      <c r="G307" s="15"/>
      <c r="H307" s="3"/>
    </row>
    <row r="308" spans="2:8">
      <c r="B308" s="22"/>
      <c r="C308" s="23"/>
      <c r="D308" s="23"/>
      <c r="E308" s="28"/>
      <c r="F308" s="2"/>
      <c r="G308" s="15"/>
      <c r="H308" s="3"/>
    </row>
    <row r="309" spans="2:8" ht="54.95" customHeight="1">
      <c r="B309" s="22"/>
      <c r="C309" s="23"/>
      <c r="D309" s="23"/>
      <c r="E309" s="28"/>
      <c r="F309" s="2"/>
      <c r="G309" s="15"/>
      <c r="H309" s="3"/>
    </row>
    <row r="310" spans="2:8">
      <c r="B310" s="22"/>
      <c r="C310" s="23"/>
      <c r="D310" s="23"/>
      <c r="E310" s="28"/>
      <c r="F310" s="2"/>
      <c r="G310" s="15"/>
      <c r="H310" s="3"/>
    </row>
    <row r="311" spans="2:8">
      <c r="B311" s="22"/>
      <c r="C311" s="23"/>
      <c r="D311" s="23"/>
      <c r="E311" s="28"/>
      <c r="F311" s="2"/>
      <c r="G311" s="15"/>
      <c r="H311" s="3"/>
    </row>
    <row r="312" spans="2:8">
      <c r="B312" s="22"/>
      <c r="C312" s="23"/>
      <c r="D312" s="23"/>
      <c r="E312" s="28"/>
      <c r="F312" s="2"/>
      <c r="G312" s="15"/>
      <c r="H312" s="3"/>
    </row>
    <row r="313" spans="2:8" ht="54.95" customHeight="1">
      <c r="B313" s="22"/>
      <c r="C313" s="23"/>
      <c r="D313" s="23"/>
      <c r="E313" s="28"/>
      <c r="F313" s="2"/>
      <c r="G313" s="15"/>
      <c r="H313" s="3"/>
    </row>
    <row r="314" spans="2:8">
      <c r="B314" s="22"/>
      <c r="C314" s="23"/>
      <c r="D314" s="23"/>
      <c r="E314" s="28"/>
      <c r="F314" s="2"/>
      <c r="G314" s="15"/>
      <c r="H314" s="3"/>
    </row>
    <row r="315" spans="2:8" ht="54.95" customHeight="1">
      <c r="B315" s="22"/>
      <c r="C315" s="23"/>
      <c r="D315" s="23"/>
      <c r="E315" s="28"/>
      <c r="F315" s="2"/>
      <c r="G315" s="15"/>
      <c r="H315" s="3"/>
    </row>
    <row r="316" spans="2:8">
      <c r="B316" s="22"/>
      <c r="C316" s="23"/>
      <c r="D316" s="23"/>
      <c r="E316" s="28"/>
      <c r="F316" s="2"/>
      <c r="G316" s="15"/>
      <c r="H316" s="3"/>
    </row>
    <row r="317" spans="2:8" ht="54.95" customHeight="1">
      <c r="B317" s="22"/>
      <c r="C317" s="23"/>
      <c r="D317" s="23"/>
      <c r="E317" s="28"/>
      <c r="F317" s="2"/>
      <c r="G317" s="15"/>
      <c r="H317" s="3"/>
    </row>
    <row r="318" spans="2:8">
      <c r="B318" s="22"/>
      <c r="C318" s="23"/>
      <c r="D318" s="23"/>
      <c r="E318" s="28"/>
      <c r="F318" s="2"/>
      <c r="G318" s="15"/>
      <c r="H318" s="3"/>
    </row>
    <row r="319" spans="2:8">
      <c r="B319" s="22"/>
      <c r="C319" s="23"/>
      <c r="D319" s="23"/>
      <c r="E319" s="28"/>
      <c r="F319" s="2"/>
      <c r="G319" s="15"/>
      <c r="H319" s="3"/>
    </row>
    <row r="320" spans="2:8">
      <c r="B320" s="22"/>
      <c r="C320" s="23"/>
      <c r="D320" s="23"/>
      <c r="E320" s="28"/>
      <c r="F320" s="2"/>
      <c r="G320" s="15"/>
      <c r="H320" s="3"/>
    </row>
    <row r="321" spans="2:8">
      <c r="B321" s="22"/>
      <c r="C321" s="23"/>
      <c r="D321" s="23"/>
      <c r="E321" s="28"/>
      <c r="F321" s="2"/>
      <c r="G321" s="15"/>
      <c r="H321" s="3"/>
    </row>
    <row r="322" spans="2:8">
      <c r="B322" s="22"/>
      <c r="C322" s="23"/>
      <c r="D322" s="23"/>
      <c r="E322" s="28"/>
      <c r="F322" s="2"/>
      <c r="G322" s="15"/>
      <c r="H322" s="3"/>
    </row>
    <row r="323" spans="2:8">
      <c r="B323" s="22"/>
      <c r="C323" s="23"/>
      <c r="D323" s="23"/>
      <c r="E323" s="28"/>
      <c r="F323" s="2"/>
      <c r="G323" s="15"/>
      <c r="H323" s="3"/>
    </row>
    <row r="324" spans="2:8">
      <c r="B324" s="22"/>
      <c r="C324" s="23"/>
      <c r="D324" s="23"/>
      <c r="E324" s="28"/>
      <c r="F324" s="2"/>
      <c r="G324" s="15"/>
      <c r="H324" s="3"/>
    </row>
    <row r="325" spans="2:8">
      <c r="B325" s="22"/>
      <c r="C325" s="23"/>
      <c r="D325" s="23"/>
      <c r="E325" s="28"/>
      <c r="F325" s="2"/>
      <c r="G325" s="15"/>
      <c r="H325" s="3"/>
    </row>
    <row r="326" spans="2:8">
      <c r="B326" s="22"/>
      <c r="C326" s="23"/>
      <c r="D326" s="23"/>
      <c r="E326" s="28"/>
      <c r="F326" s="2"/>
      <c r="G326" s="15"/>
      <c r="H326" s="3"/>
    </row>
    <row r="327" spans="2:8">
      <c r="B327" s="22"/>
      <c r="C327" s="23"/>
      <c r="D327" s="23"/>
      <c r="E327" s="28"/>
      <c r="F327" s="2"/>
      <c r="G327" s="15"/>
      <c r="H327" s="3"/>
    </row>
    <row r="328" spans="2:8">
      <c r="B328" s="22"/>
      <c r="C328" s="23"/>
      <c r="D328" s="23"/>
      <c r="E328" s="28"/>
      <c r="F328" s="2"/>
      <c r="G328" s="15"/>
      <c r="H328" s="3"/>
    </row>
    <row r="329" spans="2:8" ht="54.95" customHeight="1">
      <c r="B329" s="22"/>
      <c r="C329" s="23"/>
      <c r="D329" s="23"/>
      <c r="E329" s="28"/>
      <c r="F329" s="2"/>
      <c r="G329" s="15"/>
      <c r="H329" s="3"/>
    </row>
    <row r="330" spans="2:8">
      <c r="B330" s="22"/>
      <c r="C330" s="23"/>
      <c r="D330" s="23"/>
      <c r="E330" s="28"/>
      <c r="F330" s="2"/>
      <c r="G330" s="15"/>
      <c r="H330" s="3"/>
    </row>
    <row r="331" spans="2:8" ht="54.95" customHeight="1">
      <c r="B331" s="22"/>
      <c r="C331" s="23"/>
      <c r="D331" s="23"/>
      <c r="E331" s="28"/>
      <c r="F331" s="2"/>
      <c r="G331" s="15"/>
      <c r="H331" s="3"/>
    </row>
    <row r="332" spans="2:8">
      <c r="B332" s="22"/>
      <c r="C332" s="23"/>
      <c r="D332" s="23"/>
      <c r="E332" s="28"/>
      <c r="F332" s="2"/>
      <c r="G332" s="15"/>
      <c r="H332" s="3"/>
    </row>
    <row r="333" spans="2:8" ht="54.95" customHeight="1">
      <c r="B333" s="22"/>
      <c r="C333" s="23"/>
      <c r="D333" s="23"/>
      <c r="E333" s="28"/>
      <c r="F333" s="2"/>
      <c r="G333" s="15"/>
      <c r="H333" s="3"/>
    </row>
    <row r="334" spans="2:8">
      <c r="B334" s="22"/>
      <c r="C334" s="23"/>
      <c r="D334" s="23"/>
      <c r="E334" s="28"/>
      <c r="F334" s="2"/>
      <c r="G334" s="15"/>
      <c r="H334" s="3"/>
    </row>
    <row r="335" spans="2:8" ht="54.95" customHeight="1">
      <c r="B335" s="22"/>
      <c r="C335" s="23"/>
      <c r="D335" s="23"/>
      <c r="E335" s="28"/>
      <c r="F335" s="2"/>
      <c r="G335" s="15"/>
      <c r="H335" s="3"/>
    </row>
    <row r="336" spans="2:8">
      <c r="B336" s="22"/>
      <c r="C336" s="23"/>
      <c r="D336" s="23"/>
      <c r="E336" s="28"/>
      <c r="F336" s="2"/>
      <c r="G336" s="15"/>
      <c r="H336" s="3"/>
    </row>
    <row r="337" spans="2:8" ht="54.95" customHeight="1">
      <c r="B337" s="22"/>
      <c r="C337" s="23"/>
      <c r="D337" s="23"/>
      <c r="E337" s="28"/>
      <c r="F337" s="2"/>
      <c r="G337" s="15"/>
      <c r="H337" s="3"/>
    </row>
    <row r="339" spans="2:8" ht="54.95" customHeight="1"/>
    <row r="341" spans="2:8" ht="54.95" customHeight="1"/>
    <row r="343" spans="2:8" ht="54.95" customHeight="1"/>
    <row r="345" spans="2:8" ht="54.95" customHeight="1"/>
    <row r="347" spans="2:8" ht="54.95" customHeight="1"/>
    <row r="349" spans="2:8" ht="54.95" customHeight="1"/>
    <row r="351" spans="2:8" ht="54.95" customHeight="1"/>
    <row r="353" ht="54.95" customHeight="1"/>
    <row r="355" ht="54.95" customHeight="1"/>
    <row r="357" ht="54.95" customHeight="1"/>
    <row r="359" ht="54.95" customHeight="1"/>
    <row r="361" ht="54.95" customHeight="1"/>
    <row r="368" ht="54.95" customHeight="1"/>
    <row r="370" ht="54.95" customHeight="1"/>
    <row r="372" ht="54.95" customHeight="1"/>
    <row r="374" ht="54.95" customHeight="1"/>
    <row r="376" ht="54.95" customHeight="1"/>
    <row r="378" ht="54.95" customHeight="1"/>
    <row r="380" ht="54.95" customHeight="1"/>
    <row r="382" ht="54.95" customHeight="1"/>
    <row r="384" ht="54.95" customHeight="1"/>
    <row r="386" ht="54.95" customHeight="1"/>
    <row r="388" ht="54.95" customHeight="1"/>
    <row r="390" ht="54.95" customHeight="1"/>
    <row r="392" ht="54.95" customHeight="1"/>
    <row r="394" ht="54.95" customHeight="1"/>
    <row r="396" ht="54.95" customHeight="1"/>
    <row r="398" ht="54.95" customHeight="1"/>
    <row r="400" ht="54.95" customHeight="1"/>
    <row r="402" ht="54.95" customHeight="1"/>
  </sheetData>
  <sheetProtection formatCells="0" formatColumns="0" formatRows="0" insertColumns="0" insertRows="0" insertHyperlinks="0" deleteColumns="0" deleteRows="0" sort="0" autoFilter="0" pivotTables="0"/>
  <mergeCells count="5">
    <mergeCell ref="B6:B8"/>
    <mergeCell ref="C6:C8"/>
    <mergeCell ref="E6:E8"/>
    <mergeCell ref="D6:D8"/>
    <mergeCell ref="B18:E18"/>
  </mergeCells>
  <printOptions horizontalCentered="1"/>
  <pageMargins left="0.5" right="0.5" top="1" bottom="1" header="0.3" footer="0.3"/>
  <pageSetup paperSize="9" scale="79" fitToHeight="0" orientation="portrait" r:id="rId1"/>
  <headerFooter>
    <oddHeader xml:space="preserve">&amp;LSCHEDULE NO. 3B
DESIGN SERVICES
KIMUKA TRANSMISSION LINES&amp;C
&amp;R  Page &amp;P </oddHeader>
    <oddFooter xml:space="preserve">&amp;LSection IV – Bidding Forms 
Price Schedules
Bills of Quantities&amp;CKETRACO/PT/019/2020                     &amp;R                        
Name of Bidder                       Signature of Bidder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H505"/>
  <sheetViews>
    <sheetView topLeftCell="A160" zoomScale="80" zoomScaleNormal="80" zoomScaleSheetLayoutView="100" zoomScalePageLayoutView="70" workbookViewId="0">
      <selection activeCell="C168" sqref="C168"/>
    </sheetView>
  </sheetViews>
  <sheetFormatPr defaultColWidth="8.7109375" defaultRowHeight="12.75"/>
  <cols>
    <col min="1" max="1" width="1.42578125" style="3" customWidth="1"/>
    <col min="2" max="2" width="8.85546875" style="21" customWidth="1"/>
    <col min="3" max="3" width="82.7109375" style="27" customWidth="1"/>
    <col min="4" max="4" width="17.28515625" style="27" customWidth="1"/>
    <col min="5" max="5" width="9.7109375" style="31" customWidth="1"/>
    <col min="6" max="6" width="13.85546875" style="83" customWidth="1"/>
    <col min="7" max="7" width="13.85546875" style="741" customWidth="1"/>
    <col min="8" max="8" width="1.7109375" style="11" customWidth="1"/>
    <col min="9" max="16384" width="8.7109375" style="3"/>
  </cols>
  <sheetData>
    <row r="1" spans="2:8">
      <c r="B1" s="186" t="s">
        <v>1390</v>
      </c>
      <c r="C1" s="23"/>
      <c r="D1" s="23"/>
      <c r="E1" s="23"/>
      <c r="F1" s="8"/>
      <c r="G1" s="219"/>
      <c r="H1" s="3"/>
    </row>
    <row r="2" spans="2:8">
      <c r="B2" s="186" t="s">
        <v>817</v>
      </c>
      <c r="C2" s="23"/>
      <c r="D2" s="23"/>
      <c r="E2" s="23"/>
      <c r="F2" s="8"/>
      <c r="G2" s="219"/>
      <c r="H2" s="3"/>
    </row>
    <row r="3" spans="2:8">
      <c r="B3" s="186" t="s">
        <v>1251</v>
      </c>
      <c r="C3" s="23"/>
      <c r="D3" s="23"/>
      <c r="E3" s="23"/>
      <c r="F3" s="8"/>
      <c r="G3" s="219"/>
      <c r="H3" s="3"/>
    </row>
    <row r="4" spans="2:8">
      <c r="B4" s="18"/>
      <c r="C4" s="24"/>
      <c r="D4" s="24"/>
      <c r="E4" s="24"/>
      <c r="F4" s="255"/>
      <c r="G4" s="730"/>
      <c r="H4" s="3"/>
    </row>
    <row r="5" spans="2:8" s="7" customFormat="1">
      <c r="B5" s="19">
        <v>1</v>
      </c>
      <c r="C5" s="25" t="s">
        <v>6</v>
      </c>
      <c r="D5" s="25" t="s">
        <v>7</v>
      </c>
      <c r="E5" s="29">
        <v>4</v>
      </c>
      <c r="F5" s="256" t="s">
        <v>244</v>
      </c>
      <c r="G5" s="744">
        <v>6</v>
      </c>
    </row>
    <row r="6" spans="2:8" s="8" customFormat="1" ht="45.75" customHeight="1">
      <c r="B6" s="1146" t="s">
        <v>12</v>
      </c>
      <c r="C6" s="1116" t="s">
        <v>13</v>
      </c>
      <c r="D6" s="1116" t="s">
        <v>1376</v>
      </c>
      <c r="E6" s="1117" t="s">
        <v>16</v>
      </c>
      <c r="F6" s="719" t="s">
        <v>1391</v>
      </c>
      <c r="G6" s="733" t="s">
        <v>18</v>
      </c>
    </row>
    <row r="7" spans="2:8" s="9" customFormat="1" ht="30" customHeight="1">
      <c r="B7" s="1146"/>
      <c r="C7" s="1116"/>
      <c r="D7" s="1116"/>
      <c r="E7" s="1117"/>
      <c r="F7" s="718" t="s">
        <v>1392</v>
      </c>
      <c r="G7" s="733" t="s">
        <v>1392</v>
      </c>
    </row>
    <row r="8" spans="2:8" ht="24" customHeight="1">
      <c r="B8" s="1146"/>
      <c r="C8" s="1116"/>
      <c r="D8" s="1116"/>
      <c r="E8" s="1117"/>
      <c r="F8" s="718" t="s">
        <v>757</v>
      </c>
      <c r="G8" s="733" t="s">
        <v>21</v>
      </c>
      <c r="H8" s="3"/>
    </row>
    <row r="9" spans="2:8">
      <c r="B9" s="20"/>
      <c r="C9" s="26"/>
      <c r="D9" s="26"/>
      <c r="E9" s="108"/>
      <c r="F9" s="745" t="s">
        <v>22</v>
      </c>
      <c r="G9" s="735" t="s">
        <v>22</v>
      </c>
      <c r="H9" s="3"/>
    </row>
    <row r="10" spans="2:8">
      <c r="B10" s="59"/>
      <c r="C10" s="153"/>
      <c r="D10" s="155"/>
      <c r="E10" s="154"/>
      <c r="F10" s="746"/>
      <c r="G10" s="747"/>
    </row>
    <row r="11" spans="2:8">
      <c r="B11" s="156" t="s">
        <v>1393</v>
      </c>
      <c r="C11" s="157" t="s">
        <v>1394</v>
      </c>
      <c r="D11" s="187"/>
      <c r="E11" s="157"/>
      <c r="F11" s="187"/>
      <c r="G11" s="55"/>
      <c r="H11" s="3"/>
    </row>
    <row r="12" spans="2:8" ht="58.5" customHeight="1">
      <c r="B12" s="158"/>
      <c r="C12" s="168" t="s">
        <v>1395</v>
      </c>
      <c r="D12" s="161"/>
      <c r="E12" s="160"/>
      <c r="F12" s="161"/>
      <c r="G12" s="55"/>
      <c r="H12" s="3"/>
    </row>
    <row r="13" spans="2:8" ht="20.25" customHeight="1">
      <c r="B13" s="158">
        <v>1.1000000000000001</v>
      </c>
      <c r="C13" s="164" t="s">
        <v>1396</v>
      </c>
      <c r="D13" s="166" t="s">
        <v>1383</v>
      </c>
      <c r="E13" s="162">
        <v>1</v>
      </c>
      <c r="F13" s="161"/>
      <c r="G13" s="55"/>
      <c r="H13" s="3"/>
    </row>
    <row r="14" spans="2:8" ht="48">
      <c r="B14" s="163">
        <v>1.2</v>
      </c>
      <c r="C14" s="164" t="s">
        <v>1397</v>
      </c>
      <c r="D14" s="166" t="s">
        <v>1357</v>
      </c>
      <c r="E14" s="165">
        <v>2.5</v>
      </c>
      <c r="F14" s="736"/>
      <c r="G14" s="737"/>
      <c r="H14" s="3"/>
    </row>
    <row r="15" spans="2:8" ht="30.75" customHeight="1">
      <c r="B15" s="163">
        <v>1.3</v>
      </c>
      <c r="C15" s="164" t="s">
        <v>1398</v>
      </c>
      <c r="D15" s="166" t="s">
        <v>1357</v>
      </c>
      <c r="E15" s="165">
        <v>2.5</v>
      </c>
      <c r="F15" s="736"/>
      <c r="G15" s="737"/>
      <c r="H15" s="3"/>
    </row>
    <row r="16" spans="2:8" ht="60">
      <c r="B16" s="163" t="s">
        <v>61</v>
      </c>
      <c r="C16" s="164" t="s">
        <v>1399</v>
      </c>
      <c r="D16" s="166" t="s">
        <v>1266</v>
      </c>
      <c r="E16" s="1094">
        <v>8</v>
      </c>
      <c r="F16" s="736"/>
      <c r="G16" s="737"/>
      <c r="H16" s="3"/>
    </row>
    <row r="17" spans="2:8" ht="24">
      <c r="B17" s="163" t="s">
        <v>63</v>
      </c>
      <c r="C17" s="164" t="s">
        <v>1400</v>
      </c>
      <c r="D17" s="166" t="s">
        <v>1383</v>
      </c>
      <c r="E17" s="1094">
        <v>10</v>
      </c>
      <c r="F17" s="736"/>
      <c r="G17" s="737"/>
      <c r="H17" s="3"/>
    </row>
    <row r="18" spans="2:8" ht="50.25" customHeight="1">
      <c r="B18" s="165">
        <v>1.4</v>
      </c>
      <c r="C18" s="164" t="s">
        <v>1401</v>
      </c>
      <c r="D18" s="166" t="s">
        <v>1357</v>
      </c>
      <c r="E18" s="165">
        <v>2.5</v>
      </c>
      <c r="F18" s="736"/>
      <c r="G18" s="737"/>
      <c r="H18" s="3"/>
    </row>
    <row r="19" spans="2:8" ht="105" customHeight="1">
      <c r="B19" s="165">
        <v>1.5</v>
      </c>
      <c r="C19" s="164" t="s">
        <v>1402</v>
      </c>
      <c r="D19" s="166"/>
      <c r="E19" s="165"/>
      <c r="F19" s="736"/>
      <c r="G19" s="737"/>
      <c r="H19" s="3"/>
    </row>
    <row r="20" spans="2:8" ht="24">
      <c r="B20" s="165" t="s">
        <v>68</v>
      </c>
      <c r="C20" s="164" t="s">
        <v>1403</v>
      </c>
      <c r="D20" s="166" t="s">
        <v>1022</v>
      </c>
      <c r="E20" s="165">
        <v>0.5</v>
      </c>
      <c r="F20" s="736"/>
      <c r="G20" s="737"/>
      <c r="H20" s="3"/>
    </row>
    <row r="21" spans="2:8" ht="24">
      <c r="B21" s="165" t="s">
        <v>1404</v>
      </c>
      <c r="C21" s="164" t="s">
        <v>1405</v>
      </c>
      <c r="D21" s="166" t="s">
        <v>1022</v>
      </c>
      <c r="E21" s="165">
        <v>0.5</v>
      </c>
      <c r="F21" s="736"/>
      <c r="G21" s="737"/>
      <c r="H21" s="3"/>
    </row>
    <row r="22" spans="2:8" ht="24">
      <c r="B22" s="165" t="s">
        <v>1406</v>
      </c>
      <c r="C22" s="164" t="s">
        <v>1407</v>
      </c>
      <c r="D22" s="166" t="s">
        <v>1022</v>
      </c>
      <c r="E22" s="165">
        <v>0.5</v>
      </c>
      <c r="F22" s="736"/>
      <c r="G22" s="737"/>
      <c r="H22" s="3"/>
    </row>
    <row r="23" spans="2:8" ht="36">
      <c r="B23" s="165" t="s">
        <v>1408</v>
      </c>
      <c r="C23" s="164" t="s">
        <v>1409</v>
      </c>
      <c r="D23" s="166" t="s">
        <v>1022</v>
      </c>
      <c r="E23" s="165">
        <v>0.5</v>
      </c>
      <c r="F23" s="736"/>
      <c r="G23" s="737"/>
      <c r="H23" s="3"/>
    </row>
    <row r="24" spans="2:8">
      <c r="B24" s="165">
        <v>1.6</v>
      </c>
      <c r="C24" s="164" t="s">
        <v>1410</v>
      </c>
      <c r="D24" s="166" t="s">
        <v>1273</v>
      </c>
      <c r="E24" s="167">
        <v>3</v>
      </c>
      <c r="F24" s="736"/>
      <c r="G24" s="737"/>
      <c r="H24" s="3"/>
    </row>
    <row r="25" spans="2:8">
      <c r="B25" s="163"/>
      <c r="C25" s="164"/>
      <c r="D25" s="166"/>
      <c r="E25" s="157"/>
      <c r="F25" s="736"/>
      <c r="G25" s="737"/>
      <c r="H25" s="3"/>
    </row>
    <row r="26" spans="2:8" ht="18" customHeight="1">
      <c r="B26" s="156" t="s">
        <v>1411</v>
      </c>
      <c r="C26" s="157" t="s">
        <v>1412</v>
      </c>
      <c r="D26" s="188"/>
      <c r="E26" s="157"/>
      <c r="F26" s="748"/>
      <c r="G26" s="737"/>
      <c r="H26" s="3"/>
    </row>
    <row r="27" spans="2:8" ht="113.25" customHeight="1">
      <c r="B27" s="158"/>
      <c r="C27" s="168" t="s">
        <v>1413</v>
      </c>
      <c r="D27" s="162"/>
      <c r="E27" s="160"/>
      <c r="F27" s="749"/>
      <c r="G27" s="737"/>
      <c r="H27" s="3"/>
    </row>
    <row r="28" spans="2:8" ht="16.5" customHeight="1">
      <c r="B28" s="158"/>
      <c r="C28" s="168" t="s">
        <v>1414</v>
      </c>
      <c r="D28" s="166"/>
      <c r="E28" s="1095"/>
      <c r="F28" s="736"/>
      <c r="G28" s="737"/>
      <c r="H28" s="3"/>
    </row>
    <row r="29" spans="2:8" ht="16.5" customHeight="1">
      <c r="B29" s="163">
        <v>2.0099999999999998</v>
      </c>
      <c r="C29" s="164" t="s">
        <v>1415</v>
      </c>
      <c r="D29" s="166" t="s">
        <v>1266</v>
      </c>
      <c r="E29" s="167">
        <v>1</v>
      </c>
      <c r="F29" s="736"/>
      <c r="G29" s="737"/>
      <c r="H29" s="3"/>
    </row>
    <row r="30" spans="2:8" ht="16.5" customHeight="1">
      <c r="B30" s="163">
        <f t="shared" ref="B30:B76" si="0">B29+0.01</f>
        <v>2.0199999999999996</v>
      </c>
      <c r="C30" s="164" t="s">
        <v>1416</v>
      </c>
      <c r="D30" s="166" t="s">
        <v>1266</v>
      </c>
      <c r="E30" s="167">
        <v>1</v>
      </c>
      <c r="F30" s="736"/>
      <c r="G30" s="737"/>
      <c r="H30" s="3"/>
    </row>
    <row r="31" spans="2:8" ht="16.5" customHeight="1">
      <c r="B31" s="163">
        <f t="shared" si="0"/>
        <v>2.0299999999999994</v>
      </c>
      <c r="C31" s="164" t="s">
        <v>1417</v>
      </c>
      <c r="D31" s="166" t="s">
        <v>1266</v>
      </c>
      <c r="E31" s="167">
        <v>1</v>
      </c>
      <c r="F31" s="736"/>
      <c r="G31" s="737"/>
      <c r="H31" s="3"/>
    </row>
    <row r="32" spans="2:8" ht="16.5" customHeight="1">
      <c r="B32" s="163">
        <f t="shared" si="0"/>
        <v>2.0399999999999991</v>
      </c>
      <c r="C32" s="164" t="s">
        <v>1418</v>
      </c>
      <c r="D32" s="166" t="s">
        <v>1266</v>
      </c>
      <c r="E32" s="167">
        <v>1</v>
      </c>
      <c r="F32" s="736"/>
      <c r="G32" s="737"/>
      <c r="H32" s="3"/>
    </row>
    <row r="33" spans="2:8" ht="16.5" customHeight="1">
      <c r="B33" s="163">
        <f t="shared" si="0"/>
        <v>2.0499999999999989</v>
      </c>
      <c r="C33" s="164" t="s">
        <v>1419</v>
      </c>
      <c r="D33" s="166" t="s">
        <v>1266</v>
      </c>
      <c r="E33" s="167">
        <v>1</v>
      </c>
      <c r="F33" s="736"/>
      <c r="G33" s="737"/>
      <c r="H33" s="3"/>
    </row>
    <row r="34" spans="2:8" ht="16.5" customHeight="1">
      <c r="B34" s="163">
        <f t="shared" si="0"/>
        <v>2.0599999999999987</v>
      </c>
      <c r="C34" s="164" t="s">
        <v>1420</v>
      </c>
      <c r="D34" s="166" t="s">
        <v>1266</v>
      </c>
      <c r="E34" s="167">
        <v>1</v>
      </c>
      <c r="F34" s="736"/>
      <c r="G34" s="737"/>
      <c r="H34" s="3"/>
    </row>
    <row r="35" spans="2:8" ht="16.5" customHeight="1">
      <c r="B35" s="163">
        <f t="shared" si="0"/>
        <v>2.0699999999999985</v>
      </c>
      <c r="C35" s="164" t="s">
        <v>1421</v>
      </c>
      <c r="D35" s="166" t="s">
        <v>1266</v>
      </c>
      <c r="E35" s="167">
        <v>1</v>
      </c>
      <c r="F35" s="736"/>
      <c r="G35" s="737"/>
      <c r="H35" s="3"/>
    </row>
    <row r="36" spans="2:8" ht="16.5" customHeight="1">
      <c r="B36" s="163"/>
      <c r="C36" s="169" t="s">
        <v>1422</v>
      </c>
      <c r="D36" s="166"/>
      <c r="E36" s="1095"/>
      <c r="F36" s="736"/>
      <c r="G36" s="737"/>
      <c r="H36" s="3"/>
    </row>
    <row r="37" spans="2:8" ht="16.5" customHeight="1">
      <c r="B37" s="163">
        <f>B35+0.01</f>
        <v>2.0799999999999983</v>
      </c>
      <c r="C37" s="164" t="s">
        <v>1415</v>
      </c>
      <c r="D37" s="166" t="s">
        <v>1266</v>
      </c>
      <c r="E37" s="167">
        <v>1</v>
      </c>
      <c r="F37" s="736"/>
      <c r="G37" s="737"/>
      <c r="H37" s="3"/>
    </row>
    <row r="38" spans="2:8" ht="16.5" customHeight="1">
      <c r="B38" s="163">
        <f t="shared" si="0"/>
        <v>2.0899999999999981</v>
      </c>
      <c r="C38" s="164" t="s">
        <v>1416</v>
      </c>
      <c r="D38" s="166" t="s">
        <v>1266</v>
      </c>
      <c r="E38" s="167">
        <v>1</v>
      </c>
      <c r="F38" s="736"/>
      <c r="G38" s="737"/>
      <c r="H38" s="3"/>
    </row>
    <row r="39" spans="2:8" ht="16.5" customHeight="1">
      <c r="B39" s="163">
        <f t="shared" si="0"/>
        <v>2.0999999999999979</v>
      </c>
      <c r="C39" s="164" t="s">
        <v>1417</v>
      </c>
      <c r="D39" s="166" t="s">
        <v>1266</v>
      </c>
      <c r="E39" s="167">
        <v>1</v>
      </c>
      <c r="F39" s="736"/>
      <c r="G39" s="737"/>
      <c r="H39" s="3"/>
    </row>
    <row r="40" spans="2:8" ht="16.5" customHeight="1">
      <c r="B40" s="163">
        <f t="shared" si="0"/>
        <v>2.1099999999999977</v>
      </c>
      <c r="C40" s="164" t="s">
        <v>1418</v>
      </c>
      <c r="D40" s="166" t="s">
        <v>1266</v>
      </c>
      <c r="E40" s="167">
        <v>1</v>
      </c>
      <c r="F40" s="736"/>
      <c r="G40" s="737"/>
      <c r="H40" s="3"/>
    </row>
    <row r="41" spans="2:8" ht="16.5" customHeight="1">
      <c r="B41" s="163">
        <f t="shared" si="0"/>
        <v>2.1199999999999974</v>
      </c>
      <c r="C41" s="164" t="s">
        <v>1419</v>
      </c>
      <c r="D41" s="166" t="s">
        <v>1266</v>
      </c>
      <c r="E41" s="167">
        <v>1</v>
      </c>
      <c r="F41" s="736"/>
      <c r="G41" s="737"/>
      <c r="H41" s="3"/>
    </row>
    <row r="42" spans="2:8" ht="16.5" customHeight="1">
      <c r="B42" s="163">
        <f t="shared" si="0"/>
        <v>2.1299999999999972</v>
      </c>
      <c r="C42" s="164" t="s">
        <v>1420</v>
      </c>
      <c r="D42" s="166" t="s">
        <v>1266</v>
      </c>
      <c r="E42" s="167">
        <v>1</v>
      </c>
      <c r="F42" s="736"/>
      <c r="G42" s="737"/>
      <c r="H42" s="3"/>
    </row>
    <row r="43" spans="2:8" ht="16.5" customHeight="1">
      <c r="B43" s="163">
        <f t="shared" si="0"/>
        <v>2.139999999999997</v>
      </c>
      <c r="C43" s="164" t="s">
        <v>1421</v>
      </c>
      <c r="D43" s="166" t="s">
        <v>1266</v>
      </c>
      <c r="E43" s="167">
        <v>1</v>
      </c>
      <c r="F43" s="736"/>
      <c r="G43" s="737"/>
      <c r="H43" s="3"/>
    </row>
    <row r="44" spans="2:8" ht="16.5" customHeight="1">
      <c r="B44" s="163"/>
      <c r="C44" s="169" t="s">
        <v>1423</v>
      </c>
      <c r="D44" s="166"/>
      <c r="E44" s="1095"/>
      <c r="F44" s="736"/>
      <c r="G44" s="737"/>
      <c r="H44" s="3"/>
    </row>
    <row r="45" spans="2:8" ht="16.5" customHeight="1">
      <c r="B45" s="163">
        <f>B43+0.01</f>
        <v>2.1499999999999968</v>
      </c>
      <c r="C45" s="164" t="s">
        <v>1415</v>
      </c>
      <c r="D45" s="166" t="s">
        <v>1266</v>
      </c>
      <c r="E45" s="167">
        <v>1</v>
      </c>
      <c r="F45" s="736"/>
      <c r="G45" s="737"/>
      <c r="H45" s="3"/>
    </row>
    <row r="46" spans="2:8" ht="16.5" customHeight="1">
      <c r="B46" s="163">
        <f t="shared" si="0"/>
        <v>2.1599999999999966</v>
      </c>
      <c r="C46" s="164" t="s">
        <v>1416</v>
      </c>
      <c r="D46" s="166" t="s">
        <v>1266</v>
      </c>
      <c r="E46" s="167">
        <v>1</v>
      </c>
      <c r="F46" s="736"/>
      <c r="G46" s="737"/>
      <c r="H46" s="3"/>
    </row>
    <row r="47" spans="2:8" ht="16.5" customHeight="1">
      <c r="B47" s="163">
        <f t="shared" si="0"/>
        <v>2.1699999999999964</v>
      </c>
      <c r="C47" s="164" t="s">
        <v>1417</v>
      </c>
      <c r="D47" s="166" t="s">
        <v>1266</v>
      </c>
      <c r="E47" s="167">
        <v>1</v>
      </c>
      <c r="F47" s="736"/>
      <c r="G47" s="737"/>
      <c r="H47" s="3"/>
    </row>
    <row r="48" spans="2:8" ht="16.5" customHeight="1">
      <c r="B48" s="163">
        <f t="shared" si="0"/>
        <v>2.1799999999999962</v>
      </c>
      <c r="C48" s="164" t="s">
        <v>1418</v>
      </c>
      <c r="D48" s="166" t="s">
        <v>1266</v>
      </c>
      <c r="E48" s="167">
        <v>1</v>
      </c>
      <c r="F48" s="736"/>
      <c r="G48" s="737"/>
      <c r="H48" s="3"/>
    </row>
    <row r="49" spans="2:8" ht="16.5" customHeight="1">
      <c r="B49" s="163">
        <f t="shared" si="0"/>
        <v>2.1899999999999959</v>
      </c>
      <c r="C49" s="164" t="s">
        <v>1419</v>
      </c>
      <c r="D49" s="166" t="s">
        <v>1266</v>
      </c>
      <c r="E49" s="167">
        <v>1</v>
      </c>
      <c r="F49" s="736"/>
      <c r="G49" s="737"/>
      <c r="H49" s="3"/>
    </row>
    <row r="50" spans="2:8" ht="16.5" customHeight="1">
      <c r="B50" s="163">
        <f t="shared" si="0"/>
        <v>2.1999999999999957</v>
      </c>
      <c r="C50" s="164" t="s">
        <v>1420</v>
      </c>
      <c r="D50" s="166" t="s">
        <v>1266</v>
      </c>
      <c r="E50" s="167">
        <v>1</v>
      </c>
      <c r="F50" s="736"/>
      <c r="G50" s="737"/>
      <c r="H50" s="3"/>
    </row>
    <row r="51" spans="2:8" ht="16.5" customHeight="1">
      <c r="B51" s="163">
        <f t="shared" si="0"/>
        <v>2.2099999999999955</v>
      </c>
      <c r="C51" s="164" t="s">
        <v>1421</v>
      </c>
      <c r="D51" s="166" t="s">
        <v>1266</v>
      </c>
      <c r="E51" s="167">
        <v>1</v>
      </c>
      <c r="F51" s="736"/>
      <c r="G51" s="737"/>
      <c r="H51" s="3"/>
    </row>
    <row r="52" spans="2:8" ht="16.5" customHeight="1">
      <c r="B52" s="163"/>
      <c r="C52" s="169" t="s">
        <v>1424</v>
      </c>
      <c r="D52" s="166"/>
      <c r="E52" s="1095"/>
      <c r="F52" s="736"/>
      <c r="G52" s="737"/>
      <c r="H52" s="3"/>
    </row>
    <row r="53" spans="2:8" ht="16.5" customHeight="1">
      <c r="B53" s="163">
        <f>B51+0.01</f>
        <v>2.2199999999999953</v>
      </c>
      <c r="C53" s="164" t="s">
        <v>1415</v>
      </c>
      <c r="D53" s="166" t="s">
        <v>1266</v>
      </c>
      <c r="E53" s="167">
        <v>1</v>
      </c>
      <c r="F53" s="736"/>
      <c r="G53" s="737"/>
      <c r="H53" s="3"/>
    </row>
    <row r="54" spans="2:8" ht="16.5" customHeight="1">
      <c r="B54" s="163">
        <f t="shared" si="0"/>
        <v>2.2299999999999951</v>
      </c>
      <c r="C54" s="164" t="s">
        <v>1416</v>
      </c>
      <c r="D54" s="166" t="s">
        <v>1266</v>
      </c>
      <c r="E54" s="167">
        <v>1</v>
      </c>
      <c r="F54" s="736"/>
      <c r="G54" s="737"/>
      <c r="H54" s="3"/>
    </row>
    <row r="55" spans="2:8" ht="16.5" customHeight="1">
      <c r="B55" s="163">
        <f t="shared" si="0"/>
        <v>2.2399999999999949</v>
      </c>
      <c r="C55" s="164" t="s">
        <v>1417</v>
      </c>
      <c r="D55" s="166" t="s">
        <v>1266</v>
      </c>
      <c r="E55" s="167">
        <v>1</v>
      </c>
      <c r="F55" s="736"/>
      <c r="G55" s="737"/>
      <c r="H55" s="3"/>
    </row>
    <row r="56" spans="2:8" ht="16.5" customHeight="1">
      <c r="B56" s="163">
        <f t="shared" si="0"/>
        <v>2.2499999999999947</v>
      </c>
      <c r="C56" s="164" t="s">
        <v>1418</v>
      </c>
      <c r="D56" s="166" t="s">
        <v>1266</v>
      </c>
      <c r="E56" s="167">
        <v>1</v>
      </c>
      <c r="F56" s="736"/>
      <c r="G56" s="737"/>
      <c r="H56" s="3"/>
    </row>
    <row r="57" spans="2:8" ht="16.5" customHeight="1">
      <c r="B57" s="163">
        <f t="shared" si="0"/>
        <v>2.2599999999999945</v>
      </c>
      <c r="C57" s="164" t="s">
        <v>1419</v>
      </c>
      <c r="D57" s="166" t="s">
        <v>1266</v>
      </c>
      <c r="E57" s="167">
        <v>1</v>
      </c>
      <c r="F57" s="736"/>
      <c r="G57" s="737"/>
      <c r="H57" s="3"/>
    </row>
    <row r="58" spans="2:8" ht="16.5" customHeight="1">
      <c r="B58" s="163">
        <f t="shared" si="0"/>
        <v>2.2699999999999942</v>
      </c>
      <c r="C58" s="164" t="s">
        <v>1420</v>
      </c>
      <c r="D58" s="166" t="s">
        <v>1266</v>
      </c>
      <c r="E58" s="167">
        <v>1</v>
      </c>
      <c r="F58" s="736"/>
      <c r="G58" s="737"/>
      <c r="H58" s="3"/>
    </row>
    <row r="59" spans="2:8" ht="16.5" customHeight="1">
      <c r="B59" s="163">
        <f t="shared" si="0"/>
        <v>2.279999999999994</v>
      </c>
      <c r="C59" s="164" t="s">
        <v>1421</v>
      </c>
      <c r="D59" s="166" t="s">
        <v>1266</v>
      </c>
      <c r="E59" s="167">
        <v>1</v>
      </c>
      <c r="F59" s="736"/>
      <c r="G59" s="737"/>
      <c r="H59" s="3"/>
    </row>
    <row r="60" spans="2:8" ht="16.5" customHeight="1">
      <c r="B60" s="163"/>
      <c r="C60" s="169" t="s">
        <v>1425</v>
      </c>
      <c r="D60" s="166"/>
      <c r="E60" s="1095"/>
      <c r="F60" s="736"/>
      <c r="G60" s="737"/>
      <c r="H60" s="3"/>
    </row>
    <row r="61" spans="2:8" ht="16.5" customHeight="1">
      <c r="B61" s="163">
        <f>B59+0.01</f>
        <v>2.2899999999999938</v>
      </c>
      <c r="C61" s="164" t="s">
        <v>1415</v>
      </c>
      <c r="D61" s="166" t="s">
        <v>1266</v>
      </c>
      <c r="E61" s="167">
        <v>1</v>
      </c>
      <c r="F61" s="736"/>
      <c r="G61" s="737"/>
      <c r="H61" s="3"/>
    </row>
    <row r="62" spans="2:8" ht="16.5" customHeight="1">
      <c r="B62" s="163">
        <f t="shared" si="0"/>
        <v>2.2999999999999936</v>
      </c>
      <c r="C62" s="164" t="s">
        <v>1416</v>
      </c>
      <c r="D62" s="166" t="s">
        <v>1266</v>
      </c>
      <c r="E62" s="167">
        <v>1</v>
      </c>
      <c r="F62" s="736"/>
      <c r="G62" s="737"/>
      <c r="H62" s="3"/>
    </row>
    <row r="63" spans="2:8" ht="16.5" customHeight="1">
      <c r="B63" s="163">
        <f t="shared" si="0"/>
        <v>2.3099999999999934</v>
      </c>
      <c r="C63" s="164" t="s">
        <v>1417</v>
      </c>
      <c r="D63" s="166" t="s">
        <v>1266</v>
      </c>
      <c r="E63" s="167">
        <v>1</v>
      </c>
      <c r="F63" s="736"/>
      <c r="G63" s="737"/>
      <c r="H63" s="3"/>
    </row>
    <row r="64" spans="2:8" ht="16.5" customHeight="1">
      <c r="B64" s="163">
        <f t="shared" si="0"/>
        <v>2.3199999999999932</v>
      </c>
      <c r="C64" s="164" t="s">
        <v>1418</v>
      </c>
      <c r="D64" s="166" t="s">
        <v>1266</v>
      </c>
      <c r="E64" s="167">
        <v>1</v>
      </c>
      <c r="F64" s="736"/>
      <c r="G64" s="737"/>
      <c r="H64" s="3"/>
    </row>
    <row r="65" spans="2:8" ht="16.5" customHeight="1">
      <c r="B65" s="163">
        <f t="shared" si="0"/>
        <v>2.329999999999993</v>
      </c>
      <c r="C65" s="164" t="s">
        <v>1419</v>
      </c>
      <c r="D65" s="166" t="s">
        <v>1266</v>
      </c>
      <c r="E65" s="167">
        <v>1</v>
      </c>
      <c r="F65" s="736"/>
      <c r="G65" s="737"/>
      <c r="H65" s="3"/>
    </row>
    <row r="66" spans="2:8" ht="16.5" customHeight="1">
      <c r="B66" s="163">
        <f t="shared" si="0"/>
        <v>2.3399999999999928</v>
      </c>
      <c r="C66" s="164" t="s">
        <v>1420</v>
      </c>
      <c r="D66" s="166" t="s">
        <v>1266</v>
      </c>
      <c r="E66" s="167">
        <v>1</v>
      </c>
      <c r="F66" s="736"/>
      <c r="G66" s="737"/>
      <c r="H66" s="3"/>
    </row>
    <row r="67" spans="2:8" ht="16.5" customHeight="1">
      <c r="B67" s="163">
        <f t="shared" si="0"/>
        <v>2.3499999999999925</v>
      </c>
      <c r="C67" s="164" t="s">
        <v>1421</v>
      </c>
      <c r="D67" s="166" t="s">
        <v>1266</v>
      </c>
      <c r="E67" s="167">
        <v>1</v>
      </c>
      <c r="F67" s="736"/>
      <c r="G67" s="737"/>
      <c r="H67" s="3"/>
    </row>
    <row r="68" spans="2:8" ht="84" customHeight="1">
      <c r="B68" s="156">
        <v>3</v>
      </c>
      <c r="C68" s="1068" t="s">
        <v>1426</v>
      </c>
      <c r="D68" s="166"/>
      <c r="E68" s="167"/>
      <c r="F68" s="736"/>
      <c r="G68" s="737"/>
      <c r="H68" s="3"/>
    </row>
    <row r="69" spans="2:8" ht="16.5" customHeight="1">
      <c r="B69" s="163">
        <f t="shared" si="0"/>
        <v>3.01</v>
      </c>
      <c r="C69" s="164" t="s">
        <v>1043</v>
      </c>
      <c r="D69" s="166" t="s">
        <v>1044</v>
      </c>
      <c r="E69" s="939">
        <v>50</v>
      </c>
      <c r="F69" s="736"/>
      <c r="G69" s="737"/>
      <c r="H69" s="3"/>
    </row>
    <row r="70" spans="2:8" ht="27" customHeight="1">
      <c r="B70" s="163">
        <f t="shared" si="0"/>
        <v>3.0199999999999996</v>
      </c>
      <c r="C70" s="164" t="s">
        <v>1045</v>
      </c>
      <c r="D70" s="924" t="s">
        <v>1046</v>
      </c>
      <c r="E70" s="939">
        <v>600</v>
      </c>
      <c r="F70" s="736"/>
      <c r="G70" s="737"/>
      <c r="H70" s="3"/>
    </row>
    <row r="71" spans="2:8" ht="27" customHeight="1">
      <c r="B71" s="163">
        <f t="shared" si="0"/>
        <v>3.0299999999999994</v>
      </c>
      <c r="C71" s="164" t="s">
        <v>1047</v>
      </c>
      <c r="D71" s="1061" t="s">
        <v>1048</v>
      </c>
      <c r="E71" s="939">
        <v>300</v>
      </c>
      <c r="F71" s="736"/>
      <c r="G71" s="737"/>
      <c r="H71" s="3"/>
    </row>
    <row r="72" spans="2:8" ht="16.5" customHeight="1">
      <c r="B72" s="163">
        <f t="shared" si="0"/>
        <v>3.0399999999999991</v>
      </c>
      <c r="C72" s="164" t="s">
        <v>1049</v>
      </c>
      <c r="D72" s="1061" t="s">
        <v>1048</v>
      </c>
      <c r="E72" s="939">
        <v>600</v>
      </c>
      <c r="F72" s="736"/>
      <c r="G72" s="737"/>
      <c r="H72" s="3"/>
    </row>
    <row r="73" spans="2:8" ht="16.5" customHeight="1">
      <c r="B73" s="163">
        <f t="shared" si="0"/>
        <v>3.0499999999999989</v>
      </c>
      <c r="C73" s="164" t="s">
        <v>1427</v>
      </c>
      <c r="D73" s="924" t="s">
        <v>1051</v>
      </c>
      <c r="E73" s="939">
        <v>10</v>
      </c>
      <c r="F73" s="736"/>
      <c r="G73" s="737"/>
      <c r="H73" s="3"/>
    </row>
    <row r="74" spans="2:8" ht="16.5" customHeight="1">
      <c r="B74" s="163">
        <f t="shared" si="0"/>
        <v>3.0599999999999987</v>
      </c>
      <c r="C74" s="164" t="s">
        <v>1428</v>
      </c>
      <c r="D74" s="1061" t="s">
        <v>1048</v>
      </c>
      <c r="E74" s="939">
        <v>1000</v>
      </c>
      <c r="F74" s="736"/>
      <c r="G74" s="737"/>
      <c r="H74" s="3"/>
    </row>
    <row r="75" spans="2:8" ht="16.5" customHeight="1">
      <c r="B75" s="163">
        <f t="shared" si="0"/>
        <v>3.0699999999999985</v>
      </c>
      <c r="C75" s="164" t="s">
        <v>1429</v>
      </c>
      <c r="D75" s="1096" t="s">
        <v>1044</v>
      </c>
      <c r="E75" s="939">
        <v>1000</v>
      </c>
      <c r="F75" s="736"/>
      <c r="G75" s="737"/>
      <c r="H75" s="3"/>
    </row>
    <row r="76" spans="2:8" ht="16.5" customHeight="1">
      <c r="B76" s="163">
        <f t="shared" si="0"/>
        <v>3.0799999999999983</v>
      </c>
      <c r="C76" s="164" t="s">
        <v>1054</v>
      </c>
      <c r="D76" s="1061" t="s">
        <v>1048</v>
      </c>
      <c r="E76" s="939">
        <v>1000</v>
      </c>
      <c r="F76" s="736"/>
      <c r="G76" s="737"/>
      <c r="H76" s="3"/>
    </row>
    <row r="77" spans="2:8" ht="16.5" customHeight="1">
      <c r="B77" s="163"/>
      <c r="C77" s="164"/>
      <c r="D77" s="166"/>
      <c r="E77" s="167"/>
      <c r="F77" s="736"/>
      <c r="G77" s="737"/>
      <c r="H77" s="3"/>
    </row>
    <row r="78" spans="2:8" ht="24" customHeight="1">
      <c r="B78" s="156">
        <v>4</v>
      </c>
      <c r="C78" s="157" t="s">
        <v>1430</v>
      </c>
      <c r="D78" s="40"/>
      <c r="E78" s="29"/>
      <c r="F78" s="736"/>
      <c r="G78" s="737"/>
      <c r="H78" s="3"/>
    </row>
    <row r="79" spans="2:8" ht="71.25" customHeight="1">
      <c r="B79" s="158"/>
      <c r="C79" s="168" t="s">
        <v>1431</v>
      </c>
      <c r="D79" s="166"/>
      <c r="E79" s="167"/>
      <c r="F79" s="731"/>
      <c r="G79" s="737"/>
      <c r="H79" s="3"/>
    </row>
    <row r="80" spans="2:8" ht="23.25" customHeight="1">
      <c r="B80" s="163">
        <f>B78+0.01</f>
        <v>4.01</v>
      </c>
      <c r="C80" s="914" t="s">
        <v>1256</v>
      </c>
      <c r="D80" s="166" t="s">
        <v>1257</v>
      </c>
      <c r="E80" s="167">
        <v>8</v>
      </c>
      <c r="F80" s="731"/>
      <c r="G80" s="737"/>
      <c r="H80" s="3"/>
    </row>
    <row r="81" spans="2:8" ht="20.25" customHeight="1">
      <c r="B81" s="163">
        <f>B80+0.01</f>
        <v>4.0199999999999996</v>
      </c>
      <c r="C81" s="914" t="s">
        <v>1258</v>
      </c>
      <c r="D81" s="166" t="s">
        <v>1257</v>
      </c>
      <c r="E81" s="167">
        <v>2</v>
      </c>
      <c r="F81" s="731"/>
      <c r="G81" s="737"/>
      <c r="H81" s="3"/>
    </row>
    <row r="82" spans="2:8" ht="22.5" customHeight="1">
      <c r="B82" s="163">
        <f t="shared" ref="B82:B85" si="1">B81+0.01</f>
        <v>4.0299999999999994</v>
      </c>
      <c r="C82" s="914" t="s">
        <v>1259</v>
      </c>
      <c r="D82" s="166" t="s">
        <v>1257</v>
      </c>
      <c r="E82" s="167">
        <v>2</v>
      </c>
      <c r="F82" s="731"/>
      <c r="G82" s="737"/>
      <c r="H82" s="3"/>
    </row>
    <row r="83" spans="2:8" ht="17.25" customHeight="1">
      <c r="B83" s="163">
        <f t="shared" si="1"/>
        <v>4.0399999999999991</v>
      </c>
      <c r="C83" s="914" t="s">
        <v>1260</v>
      </c>
      <c r="D83" s="166" t="s">
        <v>1257</v>
      </c>
      <c r="E83" s="167">
        <v>2</v>
      </c>
      <c r="F83" s="731"/>
      <c r="G83" s="737"/>
      <c r="H83" s="3"/>
    </row>
    <row r="84" spans="2:8" ht="16.5" customHeight="1">
      <c r="B84" s="163">
        <f t="shared" si="1"/>
        <v>4.0499999999999989</v>
      </c>
      <c r="C84" s="914" t="s">
        <v>1432</v>
      </c>
      <c r="D84" s="166" t="s">
        <v>178</v>
      </c>
      <c r="E84" s="167">
        <v>5</v>
      </c>
      <c r="F84" s="731"/>
      <c r="G84" s="737"/>
      <c r="H84" s="3"/>
    </row>
    <row r="85" spans="2:8" ht="43.5" customHeight="1">
      <c r="B85" s="163">
        <f t="shared" si="1"/>
        <v>4.0599999999999987</v>
      </c>
      <c r="C85" s="914" t="s">
        <v>1433</v>
      </c>
      <c r="D85" s="910" t="s">
        <v>1257</v>
      </c>
      <c r="E85" s="167">
        <v>14</v>
      </c>
      <c r="F85" s="731"/>
      <c r="G85" s="737"/>
      <c r="H85" s="3"/>
    </row>
    <row r="86" spans="2:8" ht="16.5" customHeight="1">
      <c r="B86" s="158"/>
      <c r="C86" s="914"/>
      <c r="D86" s="910"/>
      <c r="E86" s="167"/>
      <c r="F86" s="731"/>
      <c r="G86" s="737"/>
      <c r="H86" s="3"/>
    </row>
    <row r="87" spans="2:8">
      <c r="B87" s="156">
        <v>5</v>
      </c>
      <c r="C87" s="157" t="s">
        <v>1434</v>
      </c>
      <c r="D87" s="40"/>
      <c r="E87" s="29"/>
      <c r="F87" s="736"/>
      <c r="G87" s="737"/>
      <c r="H87" s="3"/>
    </row>
    <row r="88" spans="2:8" ht="163.5" customHeight="1">
      <c r="B88" s="158"/>
      <c r="C88" s="1069" t="s">
        <v>1435</v>
      </c>
      <c r="D88" s="40"/>
      <c r="E88" s="29"/>
      <c r="F88" s="736"/>
      <c r="G88" s="737"/>
      <c r="H88" s="3"/>
    </row>
    <row r="89" spans="2:8" ht="16.5" customHeight="1">
      <c r="B89" s="158">
        <v>5.0999999999999996</v>
      </c>
      <c r="C89" s="1097" t="s">
        <v>1436</v>
      </c>
      <c r="D89" s="166"/>
      <c r="E89" s="29"/>
      <c r="F89" s="736"/>
      <c r="G89" s="737"/>
      <c r="H89" s="3"/>
    </row>
    <row r="90" spans="2:8" ht="16.5" customHeight="1">
      <c r="B90" s="163" t="s">
        <v>1437</v>
      </c>
      <c r="C90" s="918" t="s">
        <v>1265</v>
      </c>
      <c r="D90" s="166" t="s">
        <v>1266</v>
      </c>
      <c r="E90" s="167">
        <v>2</v>
      </c>
      <c r="F90" s="736"/>
      <c r="G90" s="737"/>
      <c r="H90" s="3"/>
    </row>
    <row r="91" spans="2:8" ht="16.5" customHeight="1">
      <c r="B91" s="158" t="s">
        <v>1438</v>
      </c>
      <c r="C91" s="918" t="s">
        <v>1267</v>
      </c>
      <c r="D91" s="166" t="s">
        <v>1266</v>
      </c>
      <c r="E91" s="167">
        <v>1</v>
      </c>
      <c r="F91" s="736"/>
      <c r="G91" s="737"/>
      <c r="H91" s="3"/>
    </row>
    <row r="92" spans="2:8" ht="16.5" customHeight="1">
      <c r="B92" s="158" t="s">
        <v>1439</v>
      </c>
      <c r="C92" s="918" t="s">
        <v>1268</v>
      </c>
      <c r="D92" s="166" t="s">
        <v>1266</v>
      </c>
      <c r="E92" s="167">
        <v>1</v>
      </c>
      <c r="F92" s="736"/>
      <c r="G92" s="737"/>
      <c r="H92" s="3"/>
    </row>
    <row r="93" spans="2:8" ht="16.5" customHeight="1">
      <c r="B93" s="158" t="s">
        <v>1440</v>
      </c>
      <c r="C93" s="918" t="s">
        <v>1269</v>
      </c>
      <c r="D93" s="166" t="s">
        <v>1266</v>
      </c>
      <c r="E93" s="167">
        <v>1</v>
      </c>
      <c r="F93" s="736"/>
      <c r="G93" s="737"/>
      <c r="H93" s="3"/>
    </row>
    <row r="94" spans="2:8" ht="16.5" customHeight="1">
      <c r="B94" s="158" t="s">
        <v>1441</v>
      </c>
      <c r="C94" s="918" t="s">
        <v>1270</v>
      </c>
      <c r="D94" s="166" t="s">
        <v>1266</v>
      </c>
      <c r="E94" s="167">
        <v>1</v>
      </c>
      <c r="F94" s="736"/>
      <c r="G94" s="737"/>
      <c r="H94" s="3"/>
    </row>
    <row r="95" spans="2:8" ht="16.5" customHeight="1">
      <c r="B95" s="158" t="s">
        <v>1442</v>
      </c>
      <c r="C95" s="918" t="s">
        <v>1271</v>
      </c>
      <c r="D95" s="166" t="s">
        <v>1266</v>
      </c>
      <c r="E95" s="167">
        <v>1</v>
      </c>
      <c r="F95" s="736"/>
      <c r="G95" s="737"/>
      <c r="H95" s="3"/>
    </row>
    <row r="96" spans="2:8" ht="16.5" customHeight="1">
      <c r="B96" s="158" t="s">
        <v>1443</v>
      </c>
      <c r="C96" s="918" t="s">
        <v>1272</v>
      </c>
      <c r="D96" s="166" t="s">
        <v>1273</v>
      </c>
      <c r="E96" s="167">
        <v>1</v>
      </c>
      <c r="F96" s="736"/>
      <c r="G96" s="737"/>
      <c r="H96" s="3"/>
    </row>
    <row r="97" spans="2:8" ht="16.5" customHeight="1">
      <c r="B97" s="158" t="s">
        <v>1444</v>
      </c>
      <c r="C97" s="918" t="s">
        <v>1274</v>
      </c>
      <c r="D97" s="166" t="s">
        <v>1273</v>
      </c>
      <c r="E97" s="167">
        <v>1</v>
      </c>
      <c r="F97" s="736"/>
      <c r="G97" s="737"/>
      <c r="H97" s="3"/>
    </row>
    <row r="98" spans="2:8" ht="16.5" customHeight="1">
      <c r="B98" s="158" t="s">
        <v>1445</v>
      </c>
      <c r="C98" s="918" t="s">
        <v>1275</v>
      </c>
      <c r="D98" s="166" t="s">
        <v>1273</v>
      </c>
      <c r="E98" s="167">
        <v>1</v>
      </c>
      <c r="F98" s="736"/>
      <c r="G98" s="737"/>
      <c r="H98" s="3"/>
    </row>
    <row r="99" spans="2:8" ht="16.5" customHeight="1">
      <c r="B99" s="158">
        <v>5.2</v>
      </c>
      <c r="C99" s="918" t="s">
        <v>1276</v>
      </c>
      <c r="D99" s="166" t="s">
        <v>1273</v>
      </c>
      <c r="E99" s="167">
        <v>1</v>
      </c>
      <c r="F99" s="736"/>
      <c r="G99" s="737"/>
      <c r="H99" s="3"/>
    </row>
    <row r="100" spans="2:8" ht="16.5" customHeight="1">
      <c r="B100" s="158"/>
      <c r="C100" s="170"/>
      <c r="D100" s="166"/>
      <c r="E100" s="167"/>
      <c r="F100" s="736"/>
      <c r="G100" s="737"/>
      <c r="H100" s="3"/>
    </row>
    <row r="101" spans="2:8" ht="16.5" customHeight="1">
      <c r="B101" s="158" t="s">
        <v>1446</v>
      </c>
      <c r="C101" s="1097" t="s">
        <v>1447</v>
      </c>
      <c r="D101" s="166"/>
      <c r="E101" s="29"/>
      <c r="F101" s="736"/>
      <c r="G101" s="737"/>
      <c r="H101" s="3"/>
    </row>
    <row r="102" spans="2:8" ht="16.5" customHeight="1">
      <c r="B102" s="158" t="s">
        <v>1448</v>
      </c>
      <c r="C102" s="918" t="s">
        <v>1279</v>
      </c>
      <c r="D102" s="166" t="s">
        <v>1266</v>
      </c>
      <c r="E102" s="167">
        <v>1</v>
      </c>
      <c r="F102" s="736"/>
      <c r="G102" s="737"/>
      <c r="H102" s="3"/>
    </row>
    <row r="103" spans="2:8" ht="16.5" customHeight="1">
      <c r="B103" s="158" t="s">
        <v>1449</v>
      </c>
      <c r="C103" s="918" t="s">
        <v>1280</v>
      </c>
      <c r="D103" s="166" t="s">
        <v>1266</v>
      </c>
      <c r="E103" s="167">
        <v>1</v>
      </c>
      <c r="F103" s="736"/>
      <c r="G103" s="737"/>
      <c r="H103" s="3"/>
    </row>
    <row r="104" spans="2:8" ht="16.5" customHeight="1">
      <c r="B104" s="158" t="s">
        <v>1450</v>
      </c>
      <c r="C104" s="918" t="s">
        <v>1281</v>
      </c>
      <c r="D104" s="166" t="s">
        <v>1266</v>
      </c>
      <c r="E104" s="167">
        <v>1</v>
      </c>
      <c r="F104" s="736"/>
      <c r="G104" s="737"/>
      <c r="H104" s="3"/>
    </row>
    <row r="105" spans="2:8" ht="16.5" customHeight="1">
      <c r="B105" s="158" t="s">
        <v>1451</v>
      </c>
      <c r="C105" s="918" t="s">
        <v>1282</v>
      </c>
      <c r="D105" s="166" t="s">
        <v>1266</v>
      </c>
      <c r="E105" s="167">
        <v>1</v>
      </c>
      <c r="F105" s="736"/>
      <c r="G105" s="737"/>
      <c r="H105" s="3"/>
    </row>
    <row r="106" spans="2:8" ht="16.5" customHeight="1">
      <c r="B106" s="158" t="s">
        <v>1452</v>
      </c>
      <c r="C106" s="918" t="s">
        <v>1283</v>
      </c>
      <c r="D106" s="166" t="s">
        <v>1266</v>
      </c>
      <c r="E106" s="167">
        <v>1</v>
      </c>
      <c r="F106" s="736"/>
      <c r="G106" s="737"/>
      <c r="H106" s="3"/>
    </row>
    <row r="107" spans="2:8" ht="16.5" customHeight="1">
      <c r="B107" s="158" t="s">
        <v>1453</v>
      </c>
      <c r="C107" s="918" t="s">
        <v>1284</v>
      </c>
      <c r="D107" s="166" t="s">
        <v>1266</v>
      </c>
      <c r="E107" s="167">
        <v>1</v>
      </c>
      <c r="F107" s="736"/>
      <c r="G107" s="737"/>
      <c r="H107" s="3"/>
    </row>
    <row r="108" spans="2:8" ht="16.5" customHeight="1">
      <c r="B108" s="158" t="s">
        <v>1454</v>
      </c>
      <c r="C108" s="918" t="s">
        <v>1285</v>
      </c>
      <c r="D108" s="166" t="s">
        <v>1273</v>
      </c>
      <c r="E108" s="167">
        <v>1</v>
      </c>
      <c r="F108" s="736"/>
      <c r="G108" s="737"/>
      <c r="H108" s="3"/>
    </row>
    <row r="109" spans="2:8" ht="16.5" customHeight="1">
      <c r="B109" s="158" t="s">
        <v>1455</v>
      </c>
      <c r="C109" s="918" t="s">
        <v>1286</v>
      </c>
      <c r="D109" s="166" t="s">
        <v>1273</v>
      </c>
      <c r="E109" s="167">
        <v>1</v>
      </c>
      <c r="F109" s="736"/>
      <c r="G109" s="737"/>
      <c r="H109" s="3"/>
    </row>
    <row r="110" spans="2:8" ht="16.5" customHeight="1">
      <c r="B110" s="158" t="s">
        <v>1456</v>
      </c>
      <c r="C110" s="918" t="s">
        <v>1287</v>
      </c>
      <c r="D110" s="166" t="s">
        <v>1273</v>
      </c>
      <c r="E110" s="167">
        <v>1</v>
      </c>
      <c r="F110" s="736"/>
      <c r="G110" s="737"/>
      <c r="H110" s="3"/>
    </row>
    <row r="111" spans="2:8" ht="16.5" customHeight="1">
      <c r="B111" s="158" t="s">
        <v>1457</v>
      </c>
      <c r="C111" s="918" t="s">
        <v>1288</v>
      </c>
      <c r="D111" s="166" t="s">
        <v>1273</v>
      </c>
      <c r="E111" s="167">
        <v>1</v>
      </c>
      <c r="F111" s="736"/>
      <c r="G111" s="737"/>
      <c r="H111" s="3"/>
    </row>
    <row r="112" spans="2:8" ht="16.5" customHeight="1">
      <c r="B112" s="158"/>
      <c r="C112" s="1097"/>
      <c r="D112" s="166"/>
      <c r="E112" s="29"/>
      <c r="F112" s="736"/>
      <c r="G112" s="737"/>
      <c r="H112" s="3"/>
    </row>
    <row r="113" spans="2:8" ht="16.5" customHeight="1">
      <c r="B113" s="158" t="s">
        <v>1458</v>
      </c>
      <c r="C113" s="1097" t="s">
        <v>1459</v>
      </c>
      <c r="D113" s="166"/>
      <c r="E113" s="29"/>
      <c r="F113" s="736"/>
      <c r="G113" s="737"/>
      <c r="H113" s="3"/>
    </row>
    <row r="114" spans="2:8" ht="16.5" customHeight="1">
      <c r="B114" s="158" t="s">
        <v>1460</v>
      </c>
      <c r="C114" s="918" t="s">
        <v>1290</v>
      </c>
      <c r="D114" s="166" t="s">
        <v>1266</v>
      </c>
      <c r="E114" s="167">
        <v>1</v>
      </c>
      <c r="F114" s="736"/>
      <c r="G114" s="737"/>
      <c r="H114" s="3"/>
    </row>
    <row r="115" spans="2:8" ht="16.5" customHeight="1">
      <c r="B115" s="158" t="s">
        <v>1461</v>
      </c>
      <c r="C115" s="918" t="s">
        <v>1291</v>
      </c>
      <c r="D115" s="166" t="s">
        <v>1266</v>
      </c>
      <c r="E115" s="167">
        <v>1</v>
      </c>
      <c r="F115" s="736"/>
      <c r="G115" s="737"/>
      <c r="H115" s="3"/>
    </row>
    <row r="116" spans="2:8" ht="16.5" customHeight="1">
      <c r="B116" s="158" t="s">
        <v>1462</v>
      </c>
      <c r="C116" s="918" t="s">
        <v>1292</v>
      </c>
      <c r="D116" s="166" t="s">
        <v>1266</v>
      </c>
      <c r="E116" s="167">
        <v>1</v>
      </c>
      <c r="F116" s="736"/>
      <c r="G116" s="737"/>
      <c r="H116" s="3"/>
    </row>
    <row r="117" spans="2:8" ht="16.5" customHeight="1">
      <c r="B117" s="158" t="s">
        <v>1463</v>
      </c>
      <c r="C117" s="918" t="s">
        <v>1293</v>
      </c>
      <c r="D117" s="166" t="s">
        <v>1266</v>
      </c>
      <c r="E117" s="167">
        <v>1</v>
      </c>
      <c r="F117" s="736"/>
      <c r="G117" s="737"/>
      <c r="H117" s="3"/>
    </row>
    <row r="118" spans="2:8" ht="16.5" customHeight="1">
      <c r="B118" s="158" t="s">
        <v>1464</v>
      </c>
      <c r="C118" s="918" t="s">
        <v>1294</v>
      </c>
      <c r="D118" s="166" t="s">
        <v>1266</v>
      </c>
      <c r="E118" s="167">
        <v>1</v>
      </c>
      <c r="F118" s="736"/>
      <c r="G118" s="737"/>
      <c r="H118" s="3"/>
    </row>
    <row r="119" spans="2:8" ht="16.5" customHeight="1">
      <c r="B119" s="158" t="s">
        <v>1465</v>
      </c>
      <c r="C119" s="918" t="s">
        <v>1295</v>
      </c>
      <c r="D119" s="166" t="s">
        <v>1266</v>
      </c>
      <c r="E119" s="167">
        <v>1</v>
      </c>
      <c r="F119" s="736"/>
      <c r="G119" s="737"/>
      <c r="H119" s="3"/>
    </row>
    <row r="120" spans="2:8" ht="16.5" customHeight="1">
      <c r="B120" s="158" t="s">
        <v>1466</v>
      </c>
      <c r="C120" s="918" t="s">
        <v>1296</v>
      </c>
      <c r="D120" s="166" t="s">
        <v>1273</v>
      </c>
      <c r="E120" s="167">
        <v>1</v>
      </c>
      <c r="F120" s="736"/>
      <c r="G120" s="737"/>
      <c r="H120" s="3"/>
    </row>
    <row r="121" spans="2:8" ht="16.5" customHeight="1">
      <c r="B121" s="158" t="s">
        <v>1467</v>
      </c>
      <c r="C121" s="918" t="s">
        <v>1297</v>
      </c>
      <c r="D121" s="166" t="s">
        <v>1273</v>
      </c>
      <c r="E121" s="167">
        <v>1</v>
      </c>
      <c r="F121" s="736"/>
      <c r="G121" s="737"/>
      <c r="H121" s="3"/>
    </row>
    <row r="122" spans="2:8" ht="16.5" customHeight="1">
      <c r="B122" s="158" t="s">
        <v>1468</v>
      </c>
      <c r="C122" s="918" t="s">
        <v>1298</v>
      </c>
      <c r="D122" s="166" t="s">
        <v>1273</v>
      </c>
      <c r="E122" s="167">
        <v>1</v>
      </c>
      <c r="F122" s="736"/>
      <c r="G122" s="737"/>
      <c r="H122" s="3"/>
    </row>
    <row r="123" spans="2:8" ht="16.5" customHeight="1">
      <c r="B123" s="158" t="s">
        <v>1469</v>
      </c>
      <c r="C123" s="918" t="s">
        <v>1299</v>
      </c>
      <c r="D123" s="166" t="s">
        <v>1273</v>
      </c>
      <c r="E123" s="167">
        <v>1</v>
      </c>
      <c r="F123" s="736"/>
      <c r="G123" s="737"/>
      <c r="H123" s="3"/>
    </row>
    <row r="124" spans="2:8" ht="16.5" customHeight="1">
      <c r="B124" s="158"/>
      <c r="C124" s="1097"/>
      <c r="D124" s="166"/>
      <c r="E124" s="29"/>
      <c r="F124" s="736"/>
      <c r="G124" s="737"/>
      <c r="H124" s="3"/>
    </row>
    <row r="125" spans="2:8" ht="16.5" customHeight="1">
      <c r="B125" s="158" t="s">
        <v>1470</v>
      </c>
      <c r="C125" s="1097" t="s">
        <v>1471</v>
      </c>
      <c r="D125" s="166"/>
      <c r="E125" s="29"/>
      <c r="F125" s="736"/>
      <c r="G125" s="737"/>
      <c r="H125" s="3"/>
    </row>
    <row r="126" spans="2:8" ht="16.5" customHeight="1">
      <c r="B126" s="158" t="s">
        <v>1472</v>
      </c>
      <c r="C126" s="918" t="s">
        <v>1301</v>
      </c>
      <c r="D126" s="166" t="s">
        <v>1266</v>
      </c>
      <c r="E126" s="167">
        <v>2</v>
      </c>
      <c r="F126" s="736"/>
      <c r="G126" s="737"/>
      <c r="H126" s="3"/>
    </row>
    <row r="127" spans="2:8" ht="16.5" customHeight="1">
      <c r="B127" s="158" t="s">
        <v>1473</v>
      </c>
      <c r="C127" s="918" t="s">
        <v>1302</v>
      </c>
      <c r="D127" s="166" t="s">
        <v>1266</v>
      </c>
      <c r="E127" s="167">
        <v>1</v>
      </c>
      <c r="F127" s="736"/>
      <c r="G127" s="737"/>
      <c r="H127" s="3"/>
    </row>
    <row r="128" spans="2:8" ht="16.5" customHeight="1">
      <c r="B128" s="158" t="s">
        <v>1474</v>
      </c>
      <c r="C128" s="918" t="s">
        <v>1303</v>
      </c>
      <c r="D128" s="166" t="s">
        <v>1266</v>
      </c>
      <c r="E128" s="167">
        <v>1</v>
      </c>
      <c r="F128" s="736"/>
      <c r="G128" s="737"/>
      <c r="H128" s="3"/>
    </row>
    <row r="129" spans="2:8" ht="16.5" customHeight="1">
      <c r="B129" s="158" t="s">
        <v>1475</v>
      </c>
      <c r="C129" s="918" t="s">
        <v>1304</v>
      </c>
      <c r="D129" s="166" t="s">
        <v>1266</v>
      </c>
      <c r="E129" s="167">
        <v>1</v>
      </c>
      <c r="F129" s="736"/>
      <c r="G129" s="737"/>
      <c r="H129" s="3"/>
    </row>
    <row r="130" spans="2:8" ht="16.5" customHeight="1">
      <c r="B130" s="158" t="s">
        <v>1476</v>
      </c>
      <c r="C130" s="918" t="s">
        <v>1305</v>
      </c>
      <c r="D130" s="166" t="s">
        <v>1266</v>
      </c>
      <c r="E130" s="167">
        <v>1</v>
      </c>
      <c r="F130" s="736"/>
      <c r="G130" s="737"/>
      <c r="H130" s="3"/>
    </row>
    <row r="131" spans="2:8" ht="16.5" customHeight="1">
      <c r="B131" s="158" t="s">
        <v>1477</v>
      </c>
      <c r="C131" s="918" t="s">
        <v>1306</v>
      </c>
      <c r="D131" s="166" t="s">
        <v>1266</v>
      </c>
      <c r="E131" s="167">
        <v>1</v>
      </c>
      <c r="F131" s="736"/>
      <c r="G131" s="737"/>
      <c r="H131" s="3"/>
    </row>
    <row r="132" spans="2:8" ht="16.5" customHeight="1">
      <c r="B132" s="158" t="s">
        <v>1478</v>
      </c>
      <c r="C132" s="918" t="s">
        <v>1307</v>
      </c>
      <c r="D132" s="166" t="s">
        <v>1273</v>
      </c>
      <c r="E132" s="167">
        <v>1</v>
      </c>
      <c r="F132" s="736"/>
      <c r="G132" s="737"/>
      <c r="H132" s="3"/>
    </row>
    <row r="133" spans="2:8" ht="16.5" customHeight="1">
      <c r="B133" s="158" t="s">
        <v>1479</v>
      </c>
      <c r="C133" s="918" t="s">
        <v>1308</v>
      </c>
      <c r="D133" s="166" t="s">
        <v>1273</v>
      </c>
      <c r="E133" s="167">
        <v>1</v>
      </c>
      <c r="F133" s="736"/>
      <c r="G133" s="737"/>
      <c r="H133" s="3"/>
    </row>
    <row r="134" spans="2:8" ht="16.5" customHeight="1">
      <c r="B134" s="158" t="s">
        <v>1480</v>
      </c>
      <c r="C134" s="918" t="s">
        <v>1309</v>
      </c>
      <c r="D134" s="166" t="s">
        <v>1273</v>
      </c>
      <c r="E134" s="167">
        <v>1</v>
      </c>
      <c r="F134" s="736"/>
      <c r="G134" s="737"/>
      <c r="H134" s="3"/>
    </row>
    <row r="135" spans="2:8" ht="16.5" customHeight="1">
      <c r="B135" s="158" t="s">
        <v>1481</v>
      </c>
      <c r="C135" s="918" t="s">
        <v>1310</v>
      </c>
      <c r="D135" s="166" t="s">
        <v>1273</v>
      </c>
      <c r="E135" s="167">
        <v>1</v>
      </c>
      <c r="F135" s="736"/>
      <c r="G135" s="737"/>
      <c r="H135" s="3"/>
    </row>
    <row r="136" spans="2:8" ht="16.5" customHeight="1">
      <c r="B136" s="158"/>
      <c r="C136" s="1097"/>
      <c r="D136" s="166"/>
      <c r="E136" s="29"/>
      <c r="F136" s="736"/>
      <c r="G136" s="737"/>
      <c r="H136" s="3"/>
    </row>
    <row r="137" spans="2:8" ht="16.5" customHeight="1">
      <c r="B137" s="158" t="s">
        <v>1482</v>
      </c>
      <c r="C137" s="1097" t="s">
        <v>1483</v>
      </c>
      <c r="D137" s="166"/>
      <c r="E137" s="29"/>
      <c r="F137" s="736"/>
      <c r="G137" s="737"/>
      <c r="H137" s="3"/>
    </row>
    <row r="138" spans="2:8" ht="16.5" customHeight="1">
      <c r="B138" s="158" t="s">
        <v>1484</v>
      </c>
      <c r="C138" s="918" t="s">
        <v>1312</v>
      </c>
      <c r="D138" s="166" t="s">
        <v>1266</v>
      </c>
      <c r="E138" s="167">
        <v>3</v>
      </c>
      <c r="F138" s="736"/>
      <c r="G138" s="737"/>
      <c r="H138" s="3"/>
    </row>
    <row r="139" spans="2:8" ht="16.5" customHeight="1">
      <c r="B139" s="158" t="s">
        <v>1485</v>
      </c>
      <c r="C139" s="918" t="s">
        <v>1313</v>
      </c>
      <c r="D139" s="166" t="s">
        <v>1266</v>
      </c>
      <c r="E139" s="167">
        <v>1</v>
      </c>
      <c r="F139" s="736"/>
      <c r="G139" s="737"/>
      <c r="H139" s="3"/>
    </row>
    <row r="140" spans="2:8" ht="16.5" customHeight="1">
      <c r="B140" s="158" t="s">
        <v>1486</v>
      </c>
      <c r="C140" s="918" t="s">
        <v>1314</v>
      </c>
      <c r="D140" s="166" t="s">
        <v>1266</v>
      </c>
      <c r="E140" s="167">
        <v>1</v>
      </c>
      <c r="F140" s="736"/>
      <c r="G140" s="737"/>
      <c r="H140" s="3"/>
    </row>
    <row r="141" spans="2:8" ht="16.5" customHeight="1">
      <c r="B141" s="158" t="s">
        <v>1487</v>
      </c>
      <c r="C141" s="918" t="s">
        <v>1315</v>
      </c>
      <c r="D141" s="166" t="s">
        <v>1266</v>
      </c>
      <c r="E141" s="167">
        <v>1</v>
      </c>
      <c r="F141" s="736"/>
      <c r="G141" s="737"/>
      <c r="H141" s="3"/>
    </row>
    <row r="142" spans="2:8" ht="16.5" customHeight="1">
      <c r="B142" s="158" t="s">
        <v>1488</v>
      </c>
      <c r="C142" s="918" t="s">
        <v>1316</v>
      </c>
      <c r="D142" s="166" t="s">
        <v>1266</v>
      </c>
      <c r="E142" s="167">
        <v>1</v>
      </c>
      <c r="F142" s="736"/>
      <c r="G142" s="737"/>
      <c r="H142" s="3"/>
    </row>
    <row r="143" spans="2:8" ht="16.5" customHeight="1">
      <c r="B143" s="158" t="s">
        <v>1489</v>
      </c>
      <c r="C143" s="918" t="s">
        <v>1317</v>
      </c>
      <c r="D143" s="166" t="s">
        <v>1266</v>
      </c>
      <c r="E143" s="167">
        <v>1</v>
      </c>
      <c r="F143" s="736"/>
      <c r="G143" s="737"/>
      <c r="H143" s="3"/>
    </row>
    <row r="144" spans="2:8" ht="16.5" customHeight="1">
      <c r="B144" s="158" t="s">
        <v>1490</v>
      </c>
      <c r="C144" s="918" t="s">
        <v>1318</v>
      </c>
      <c r="D144" s="166" t="s">
        <v>1273</v>
      </c>
      <c r="E144" s="167">
        <v>1</v>
      </c>
      <c r="F144" s="736"/>
      <c r="G144" s="737"/>
      <c r="H144" s="3"/>
    </row>
    <row r="145" spans="2:8" ht="16.5" customHeight="1">
      <c r="B145" s="158" t="s">
        <v>1491</v>
      </c>
      <c r="C145" s="918" t="s">
        <v>1319</v>
      </c>
      <c r="D145" s="166" t="s">
        <v>1273</v>
      </c>
      <c r="E145" s="167">
        <v>1</v>
      </c>
      <c r="F145" s="736"/>
      <c r="G145" s="737"/>
      <c r="H145" s="3"/>
    </row>
    <row r="146" spans="2:8" ht="16.5" customHeight="1">
      <c r="B146" s="158" t="s">
        <v>1492</v>
      </c>
      <c r="C146" s="918" t="s">
        <v>1320</v>
      </c>
      <c r="D146" s="166" t="s">
        <v>1273</v>
      </c>
      <c r="E146" s="167">
        <v>1</v>
      </c>
      <c r="F146" s="736"/>
      <c r="G146" s="737"/>
      <c r="H146" s="3"/>
    </row>
    <row r="147" spans="2:8" ht="16.5" customHeight="1">
      <c r="B147" s="158" t="s">
        <v>1493</v>
      </c>
      <c r="C147" s="918" t="s">
        <v>1321</v>
      </c>
      <c r="D147" s="166" t="s">
        <v>1273</v>
      </c>
      <c r="E147" s="167">
        <v>1</v>
      </c>
      <c r="F147" s="736"/>
      <c r="G147" s="737"/>
      <c r="H147" s="3"/>
    </row>
    <row r="148" spans="2:8" ht="33.75" customHeight="1">
      <c r="B148" s="158">
        <v>5.4</v>
      </c>
      <c r="C148" s="171" t="s">
        <v>1494</v>
      </c>
      <c r="D148" s="173" t="s">
        <v>1266</v>
      </c>
      <c r="E148" s="172">
        <v>1</v>
      </c>
      <c r="F148" s="731"/>
      <c r="G148" s="737"/>
      <c r="H148" s="3"/>
    </row>
    <row r="149" spans="2:8" ht="24">
      <c r="B149" s="158">
        <f t="shared" ref="B149:B155" si="2">B148+0.01</f>
        <v>5.41</v>
      </c>
      <c r="C149" s="171" t="s">
        <v>1322</v>
      </c>
      <c r="D149" s="173" t="s">
        <v>1266</v>
      </c>
      <c r="E149" s="172">
        <v>2</v>
      </c>
      <c r="F149" s="731"/>
      <c r="G149" s="737"/>
      <c r="H149" s="3"/>
    </row>
    <row r="150" spans="2:8" ht="24.75" customHeight="1">
      <c r="B150" s="158">
        <f t="shared" si="2"/>
        <v>5.42</v>
      </c>
      <c r="C150" s="171" t="s">
        <v>1324</v>
      </c>
      <c r="D150" s="173" t="s">
        <v>1266</v>
      </c>
      <c r="E150" s="172">
        <v>2</v>
      </c>
      <c r="F150" s="731"/>
      <c r="G150" s="737"/>
      <c r="H150" s="3"/>
    </row>
    <row r="151" spans="2:8" ht="24.75" customHeight="1">
      <c r="B151" s="158">
        <f t="shared" si="2"/>
        <v>5.43</v>
      </c>
      <c r="C151" s="171" t="s">
        <v>1325</v>
      </c>
      <c r="D151" s="173" t="s">
        <v>1273</v>
      </c>
      <c r="E151" s="172">
        <v>30</v>
      </c>
      <c r="F151" s="731"/>
      <c r="G151" s="737"/>
      <c r="H151" s="3"/>
    </row>
    <row r="152" spans="2:8" ht="24.75" customHeight="1">
      <c r="B152" s="158">
        <f t="shared" si="2"/>
        <v>5.4399999999999995</v>
      </c>
      <c r="C152" s="174" t="s">
        <v>1495</v>
      </c>
      <c r="D152" s="166" t="s">
        <v>1496</v>
      </c>
      <c r="E152" s="167">
        <v>1</v>
      </c>
      <c r="F152" s="736"/>
      <c r="G152" s="737"/>
      <c r="H152" s="3"/>
    </row>
    <row r="153" spans="2:8" ht="60">
      <c r="B153" s="158">
        <f t="shared" si="2"/>
        <v>5.4499999999999993</v>
      </c>
      <c r="C153" s="1070" t="s">
        <v>1497</v>
      </c>
      <c r="D153" s="166"/>
      <c r="E153" s="167"/>
      <c r="F153" s="736"/>
      <c r="G153" s="737"/>
      <c r="H153" s="3"/>
    </row>
    <row r="154" spans="2:8">
      <c r="B154" s="158">
        <f t="shared" si="2"/>
        <v>5.4599999999999991</v>
      </c>
      <c r="C154" s="174" t="s">
        <v>1498</v>
      </c>
      <c r="D154" s="166" t="s">
        <v>1051</v>
      </c>
      <c r="E154" s="167">
        <v>5</v>
      </c>
      <c r="F154" s="736"/>
      <c r="G154" s="737"/>
      <c r="H154" s="3"/>
    </row>
    <row r="155" spans="2:8">
      <c r="B155" s="158">
        <f t="shared" si="2"/>
        <v>5.4699999999999989</v>
      </c>
      <c r="C155" s="174" t="s">
        <v>1499</v>
      </c>
      <c r="D155" s="166" t="s">
        <v>1051</v>
      </c>
      <c r="E155" s="167">
        <v>5</v>
      </c>
      <c r="F155" s="736"/>
      <c r="G155" s="737"/>
      <c r="H155" s="3"/>
    </row>
    <row r="156" spans="2:8" ht="16.5" customHeight="1">
      <c r="B156" s="158"/>
      <c r="C156" s="170"/>
      <c r="D156" s="166"/>
      <c r="E156" s="29"/>
      <c r="F156" s="736"/>
      <c r="G156" s="737"/>
      <c r="H156" s="3"/>
    </row>
    <row r="157" spans="2:8" ht="23.25" customHeight="1">
      <c r="B157" s="156">
        <v>6</v>
      </c>
      <c r="C157" s="919" t="s">
        <v>1500</v>
      </c>
      <c r="D157" s="166"/>
      <c r="E157" s="29"/>
      <c r="F157" s="736"/>
      <c r="G157" s="737"/>
      <c r="H157" s="3"/>
    </row>
    <row r="158" spans="2:8" ht="101.25" customHeight="1">
      <c r="B158" s="158"/>
      <c r="C158" s="925" t="s">
        <v>1501</v>
      </c>
      <c r="D158" s="166" t="s">
        <v>1383</v>
      </c>
      <c r="E158" s="52">
        <v>1</v>
      </c>
      <c r="F158" s="731"/>
      <c r="G158" s="750"/>
      <c r="H158" s="3"/>
    </row>
    <row r="159" spans="2:8" ht="60">
      <c r="B159" s="163">
        <v>6.01</v>
      </c>
      <c r="C159" s="1067" t="s">
        <v>1502</v>
      </c>
      <c r="D159" s="166" t="s">
        <v>1357</v>
      </c>
      <c r="E159" s="165">
        <v>2.5</v>
      </c>
      <c r="F159" s="736"/>
      <c r="G159" s="737"/>
      <c r="H159" s="3"/>
    </row>
    <row r="160" spans="2:8" ht="57.75" customHeight="1">
      <c r="B160" s="163">
        <v>6.02</v>
      </c>
      <c r="C160" s="1067" t="s">
        <v>1358</v>
      </c>
      <c r="D160" s="166" t="s">
        <v>1357</v>
      </c>
      <c r="E160" s="165">
        <v>2.5</v>
      </c>
      <c r="F160" s="736"/>
      <c r="G160" s="737"/>
      <c r="H160" s="3"/>
    </row>
    <row r="161" spans="2:8" ht="50.25" customHeight="1">
      <c r="B161" s="163">
        <v>6.03</v>
      </c>
      <c r="C161" s="1067" t="s">
        <v>1503</v>
      </c>
      <c r="D161" s="166" t="s">
        <v>1357</v>
      </c>
      <c r="E161" s="165">
        <v>2.5</v>
      </c>
      <c r="F161" s="736"/>
      <c r="G161" s="737"/>
      <c r="H161" s="3"/>
    </row>
    <row r="162" spans="2:8" ht="42" customHeight="1">
      <c r="B162" s="156">
        <v>7</v>
      </c>
      <c r="C162" s="926" t="s">
        <v>1504</v>
      </c>
      <c r="D162" s="927"/>
      <c r="E162" s="165"/>
      <c r="F162" s="736"/>
      <c r="G162" s="737"/>
      <c r="H162" s="3"/>
    </row>
    <row r="163" spans="2:8" ht="16.5" customHeight="1">
      <c r="B163" s="163">
        <v>7.1</v>
      </c>
      <c r="C163" s="928" t="s">
        <v>1505</v>
      </c>
      <c r="D163" s="927" t="s">
        <v>1506</v>
      </c>
      <c r="E163" s="940">
        <v>1</v>
      </c>
      <c r="F163" s="736"/>
      <c r="G163" s="737"/>
      <c r="H163" s="3"/>
    </row>
    <row r="164" spans="2:8" ht="16.5" customHeight="1">
      <c r="B164" s="163">
        <f>B163+0.1</f>
        <v>7.1999999999999993</v>
      </c>
      <c r="C164" s="928" t="s">
        <v>1507</v>
      </c>
      <c r="D164" s="927" t="s">
        <v>1506</v>
      </c>
      <c r="E164" s="940">
        <v>1</v>
      </c>
      <c r="F164" s="736"/>
      <c r="G164" s="737"/>
      <c r="H164" s="3"/>
    </row>
    <row r="165" spans="2:8" ht="16.5" customHeight="1">
      <c r="B165" s="163">
        <f t="shared" ref="B165:B170" si="3">B164+0.1</f>
        <v>7.2999999999999989</v>
      </c>
      <c r="C165" s="928" t="s">
        <v>1508</v>
      </c>
      <c r="D165" s="927" t="s">
        <v>1506</v>
      </c>
      <c r="E165" s="940">
        <v>1</v>
      </c>
      <c r="F165" s="736"/>
      <c r="G165" s="737"/>
      <c r="H165" s="3"/>
    </row>
    <row r="166" spans="2:8" ht="27" customHeight="1">
      <c r="B166" s="163">
        <f t="shared" si="3"/>
        <v>7.3999999999999986</v>
      </c>
      <c r="C166" s="928" t="s">
        <v>1509</v>
      </c>
      <c r="D166" s="927" t="s">
        <v>1506</v>
      </c>
      <c r="E166" s="940">
        <v>1</v>
      </c>
      <c r="F166" s="736"/>
      <c r="G166" s="737"/>
      <c r="H166" s="3"/>
    </row>
    <row r="167" spans="2:8" ht="30.75" customHeight="1">
      <c r="B167" s="163">
        <f t="shared" si="3"/>
        <v>7.4999999999999982</v>
      </c>
      <c r="C167" s="928" t="s">
        <v>1684</v>
      </c>
      <c r="D167" s="927" t="s">
        <v>1506</v>
      </c>
      <c r="E167" s="940">
        <v>1</v>
      </c>
      <c r="F167" s="736"/>
      <c r="G167" s="737"/>
      <c r="H167" s="3"/>
    </row>
    <row r="168" spans="2:8" ht="26.25" customHeight="1">
      <c r="B168" s="163">
        <f t="shared" si="3"/>
        <v>7.5999999999999979</v>
      </c>
      <c r="C168" s="928" t="s">
        <v>1685</v>
      </c>
      <c r="D168" s="927" t="s">
        <v>1506</v>
      </c>
      <c r="E168" s="940">
        <v>1</v>
      </c>
      <c r="F168" s="736"/>
      <c r="G168" s="737"/>
      <c r="H168" s="3"/>
    </row>
    <row r="169" spans="2:8" ht="16.5" customHeight="1">
      <c r="B169" s="163">
        <f t="shared" si="3"/>
        <v>7.6999999999999975</v>
      </c>
      <c r="C169" s="928" t="s">
        <v>1510</v>
      </c>
      <c r="D169" s="927" t="s">
        <v>1506</v>
      </c>
      <c r="E169" s="940">
        <v>1</v>
      </c>
      <c r="F169" s="736"/>
      <c r="G169" s="737"/>
      <c r="H169" s="3"/>
    </row>
    <row r="170" spans="2:8" ht="15" customHeight="1">
      <c r="B170" s="163">
        <f t="shared" si="3"/>
        <v>7.7999999999999972</v>
      </c>
      <c r="C170" s="920" t="s">
        <v>1364</v>
      </c>
      <c r="D170" s="927"/>
      <c r="E170" s="940"/>
      <c r="F170" s="736"/>
      <c r="G170" s="737"/>
      <c r="H170" s="3"/>
    </row>
    <row r="171" spans="2:8" ht="38.25" customHeight="1">
      <c r="B171" s="163" t="s">
        <v>1511</v>
      </c>
      <c r="C171" s="929" t="s">
        <v>1512</v>
      </c>
      <c r="D171" s="927" t="s">
        <v>1273</v>
      </c>
      <c r="E171" s="940">
        <v>1</v>
      </c>
      <c r="F171" s="736"/>
      <c r="G171" s="737"/>
      <c r="H171" s="3"/>
    </row>
    <row r="172" spans="2:8" ht="33" customHeight="1">
      <c r="B172" s="163" t="s">
        <v>1513</v>
      </c>
      <c r="C172" s="164" t="s">
        <v>1514</v>
      </c>
      <c r="D172" s="927"/>
      <c r="E172" s="940"/>
      <c r="F172" s="736"/>
      <c r="G172" s="737"/>
      <c r="H172" s="3"/>
    </row>
    <row r="173" spans="2:8" ht="16.5" customHeight="1">
      <c r="B173" s="163"/>
      <c r="C173" s="164" t="s">
        <v>1515</v>
      </c>
      <c r="D173" s="927" t="s">
        <v>1273</v>
      </c>
      <c r="E173" s="940">
        <v>1</v>
      </c>
      <c r="F173" s="736"/>
      <c r="G173" s="737"/>
      <c r="H173" s="3"/>
    </row>
    <row r="174" spans="2:8" ht="16.5" customHeight="1">
      <c r="B174" s="163"/>
      <c r="C174" s="164" t="s">
        <v>1516</v>
      </c>
      <c r="D174" s="927" t="s">
        <v>1273</v>
      </c>
      <c r="E174" s="940">
        <v>1</v>
      </c>
      <c r="F174" s="736"/>
      <c r="G174" s="737"/>
      <c r="H174" s="3"/>
    </row>
    <row r="175" spans="2:8" ht="16.5" customHeight="1">
      <c r="B175" s="163"/>
      <c r="C175" s="164" t="s">
        <v>1517</v>
      </c>
      <c r="D175" s="927" t="s">
        <v>1273</v>
      </c>
      <c r="E175" s="940">
        <v>1</v>
      </c>
      <c r="F175" s="736"/>
      <c r="G175" s="737"/>
      <c r="H175" s="3"/>
    </row>
    <row r="176" spans="2:8" ht="16.5" customHeight="1">
      <c r="B176" s="163"/>
      <c r="C176" s="174"/>
      <c r="D176" s="166"/>
      <c r="E176" s="165"/>
      <c r="F176" s="736"/>
      <c r="G176" s="737"/>
      <c r="H176" s="3"/>
    </row>
    <row r="177" spans="2:8" ht="20.25" customHeight="1">
      <c r="B177" s="175">
        <v>8</v>
      </c>
      <c r="C177" s="176" t="s">
        <v>1518</v>
      </c>
      <c r="D177" s="177"/>
      <c r="E177" s="176"/>
      <c r="F177" s="751"/>
      <c r="G177" s="737"/>
      <c r="H177" s="3"/>
    </row>
    <row r="178" spans="2:8" ht="28.5" customHeight="1">
      <c r="B178" s="163">
        <v>8.01</v>
      </c>
      <c r="C178" s="174" t="s">
        <v>1519</v>
      </c>
      <c r="D178" s="166" t="s">
        <v>1383</v>
      </c>
      <c r="E178" s="167">
        <v>1</v>
      </c>
      <c r="F178" s="731"/>
      <c r="G178" s="737"/>
      <c r="H178" s="3"/>
    </row>
    <row r="179" spans="2:8" ht="24">
      <c r="B179" s="163">
        <v>8.02</v>
      </c>
      <c r="C179" s="174" t="s">
        <v>1520</v>
      </c>
      <c r="D179" s="166" t="s">
        <v>1383</v>
      </c>
      <c r="E179" s="167">
        <v>1</v>
      </c>
      <c r="F179" s="731"/>
      <c r="G179" s="737"/>
      <c r="H179" s="3"/>
    </row>
    <row r="180" spans="2:8" ht="34.5" customHeight="1">
      <c r="B180" s="163">
        <v>8.0299999999999994</v>
      </c>
      <c r="C180" s="174" t="s">
        <v>1521</v>
      </c>
      <c r="D180" s="166" t="s">
        <v>1383</v>
      </c>
      <c r="E180" s="167">
        <v>1</v>
      </c>
      <c r="F180" s="731"/>
      <c r="G180" s="737"/>
      <c r="H180" s="3"/>
    </row>
    <row r="181" spans="2:8" ht="34.5" customHeight="1">
      <c r="B181" s="163">
        <v>8.0399999999999991</v>
      </c>
      <c r="C181" s="174" t="s">
        <v>1522</v>
      </c>
      <c r="D181" s="166" t="s">
        <v>1383</v>
      </c>
      <c r="E181" s="167">
        <v>1</v>
      </c>
      <c r="F181" s="731"/>
      <c r="G181" s="737"/>
      <c r="H181" s="3"/>
    </row>
    <row r="182" spans="2:8">
      <c r="B182" s="163">
        <v>8.0500000000000007</v>
      </c>
      <c r="C182" s="174" t="s">
        <v>1523</v>
      </c>
      <c r="D182" s="166" t="s">
        <v>1383</v>
      </c>
      <c r="E182" s="167">
        <v>1</v>
      </c>
      <c r="F182" s="731"/>
      <c r="G182" s="737"/>
      <c r="H182" s="3"/>
    </row>
    <row r="183" spans="2:8" ht="16.5" customHeight="1">
      <c r="B183" s="163"/>
      <c r="C183" s="174"/>
      <c r="D183" s="166"/>
      <c r="E183" s="165"/>
      <c r="F183" s="736"/>
      <c r="G183" s="737"/>
      <c r="H183" s="3"/>
    </row>
    <row r="184" spans="2:8" ht="20.25" customHeight="1">
      <c r="B184" s="175">
        <v>9</v>
      </c>
      <c r="C184" s="176" t="s">
        <v>1524</v>
      </c>
      <c r="D184" s="177"/>
      <c r="E184" s="176"/>
      <c r="F184" s="751"/>
      <c r="G184" s="737"/>
      <c r="H184" s="3"/>
    </row>
    <row r="185" spans="2:8" ht="28.5" customHeight="1">
      <c r="B185" s="163">
        <v>9.01</v>
      </c>
      <c r="C185" s="174" t="s">
        <v>1525</v>
      </c>
      <c r="D185" s="166" t="s">
        <v>1383</v>
      </c>
      <c r="E185" s="167">
        <v>1</v>
      </c>
      <c r="F185" s="731"/>
      <c r="G185" s="737"/>
      <c r="H185" s="3"/>
    </row>
    <row r="186" spans="2:8" ht="25.5" customHeight="1">
      <c r="B186" s="752"/>
      <c r="C186" s="1151" t="s">
        <v>1526</v>
      </c>
      <c r="D186" s="1152"/>
      <c r="E186" s="1152"/>
      <c r="F186" s="738"/>
      <c r="G186" s="739"/>
      <c r="H186" s="3"/>
    </row>
    <row r="187" spans="2:8">
      <c r="B187" s="22"/>
      <c r="C187" s="23"/>
      <c r="D187" s="23"/>
      <c r="E187" s="28"/>
      <c r="F187" s="728"/>
      <c r="G187" s="1098"/>
      <c r="H187" s="3"/>
    </row>
    <row r="188" spans="2:8">
      <c r="B188" s="22"/>
      <c r="C188" s="23"/>
      <c r="D188" s="23"/>
      <c r="E188" s="28"/>
      <c r="F188" s="728"/>
      <c r="G188" s="1098"/>
      <c r="H188" s="3"/>
    </row>
    <row r="189" spans="2:8">
      <c r="B189" s="22"/>
      <c r="C189" s="23"/>
      <c r="D189" s="23"/>
      <c r="E189" s="28"/>
      <c r="F189" s="728"/>
      <c r="G189" s="1098"/>
      <c r="H189" s="3"/>
    </row>
    <row r="190" spans="2:8">
      <c r="B190" s="22"/>
      <c r="C190" s="23"/>
      <c r="D190" s="23"/>
      <c r="E190" s="28"/>
      <c r="F190" s="728"/>
      <c r="G190" s="1098"/>
      <c r="H190" s="3"/>
    </row>
    <row r="191" spans="2:8">
      <c r="B191" s="22"/>
      <c r="C191" s="23"/>
      <c r="D191" s="23"/>
      <c r="E191" s="28"/>
      <c r="F191" s="728"/>
      <c r="G191" s="1098"/>
      <c r="H191" s="3"/>
    </row>
    <row r="192" spans="2:8">
      <c r="B192" s="22"/>
      <c r="C192" s="23"/>
      <c r="D192" s="23"/>
      <c r="E192" s="28"/>
      <c r="F192" s="728"/>
      <c r="G192" s="1098"/>
      <c r="H192" s="3"/>
    </row>
    <row r="193" spans="2:8">
      <c r="B193" s="22"/>
      <c r="C193" s="23"/>
      <c r="D193" s="23"/>
      <c r="E193" s="28"/>
      <c r="F193" s="728"/>
      <c r="G193" s="1098"/>
      <c r="H193" s="3"/>
    </row>
    <row r="194" spans="2:8">
      <c r="B194" s="22"/>
      <c r="C194" s="23"/>
      <c r="D194" s="23"/>
      <c r="E194" s="28"/>
      <c r="F194" s="728"/>
      <c r="G194" s="1098"/>
      <c r="H194" s="3"/>
    </row>
    <row r="195" spans="2:8">
      <c r="B195" s="22"/>
      <c r="C195" s="23"/>
      <c r="D195" s="23"/>
      <c r="E195" s="28"/>
      <c r="F195" s="728"/>
      <c r="G195" s="1098"/>
      <c r="H195" s="3"/>
    </row>
    <row r="196" spans="2:8">
      <c r="B196" s="22"/>
      <c r="C196" s="23"/>
      <c r="D196" s="23"/>
      <c r="E196" s="28"/>
      <c r="F196" s="728"/>
      <c r="G196" s="1098"/>
      <c r="H196" s="3"/>
    </row>
    <row r="197" spans="2:8">
      <c r="B197" s="22"/>
      <c r="C197" s="23"/>
      <c r="D197" s="23"/>
      <c r="E197" s="28"/>
      <c r="F197" s="728"/>
      <c r="G197" s="1098"/>
      <c r="H197" s="3"/>
    </row>
    <row r="198" spans="2:8">
      <c r="B198" s="22"/>
      <c r="C198" s="23"/>
      <c r="D198" s="23"/>
      <c r="E198" s="28"/>
      <c r="F198" s="728"/>
      <c r="G198" s="1098"/>
      <c r="H198" s="3"/>
    </row>
    <row r="199" spans="2:8">
      <c r="B199" s="22"/>
      <c r="C199" s="23"/>
      <c r="D199" s="23"/>
      <c r="E199" s="28"/>
      <c r="F199" s="728"/>
      <c r="G199" s="1098"/>
      <c r="H199" s="3"/>
    </row>
    <row r="200" spans="2:8">
      <c r="B200" s="22"/>
      <c r="C200" s="23"/>
      <c r="D200" s="23"/>
      <c r="E200" s="28"/>
      <c r="F200" s="728"/>
      <c r="G200" s="1098"/>
      <c r="H200" s="3"/>
    </row>
    <row r="201" spans="2:8">
      <c r="B201" s="22"/>
      <c r="C201" s="23"/>
      <c r="D201" s="23"/>
      <c r="E201" s="28"/>
      <c r="F201" s="728"/>
      <c r="G201" s="1098"/>
      <c r="H201" s="3"/>
    </row>
    <row r="202" spans="2:8">
      <c r="B202" s="22"/>
      <c r="C202" s="23"/>
      <c r="D202" s="23"/>
      <c r="E202" s="28"/>
      <c r="F202" s="728"/>
      <c r="G202" s="1098"/>
      <c r="H202" s="3"/>
    </row>
    <row r="203" spans="2:8">
      <c r="B203" s="22"/>
      <c r="C203" s="23"/>
      <c r="D203" s="23"/>
      <c r="E203" s="28"/>
      <c r="F203" s="728"/>
      <c r="G203" s="1098"/>
      <c r="H203" s="3"/>
    </row>
    <row r="204" spans="2:8">
      <c r="B204" s="22"/>
      <c r="C204" s="23"/>
      <c r="D204" s="23"/>
      <c r="E204" s="28"/>
      <c r="F204" s="728"/>
      <c r="G204" s="1098"/>
      <c r="H204" s="3"/>
    </row>
    <row r="205" spans="2:8">
      <c r="B205" s="22"/>
      <c r="C205" s="23"/>
      <c r="D205" s="23"/>
      <c r="E205" s="28"/>
      <c r="F205" s="728"/>
      <c r="G205" s="1098"/>
      <c r="H205" s="3"/>
    </row>
    <row r="206" spans="2:8">
      <c r="B206" s="22"/>
      <c r="C206" s="23"/>
      <c r="D206" s="23"/>
      <c r="E206" s="28"/>
      <c r="F206" s="728"/>
      <c r="G206" s="1098"/>
      <c r="H206" s="3"/>
    </row>
    <row r="207" spans="2:8">
      <c r="B207" s="22"/>
      <c r="C207" s="23"/>
      <c r="D207" s="23"/>
      <c r="E207" s="28"/>
      <c r="F207" s="728"/>
      <c r="G207" s="1098"/>
      <c r="H207" s="3"/>
    </row>
    <row r="208" spans="2:8">
      <c r="B208" s="22"/>
      <c r="C208" s="23"/>
      <c r="D208" s="23"/>
      <c r="E208" s="28"/>
      <c r="F208" s="728"/>
      <c r="G208" s="1098"/>
      <c r="H208" s="3"/>
    </row>
    <row r="209" spans="2:8">
      <c r="B209" s="22"/>
      <c r="C209" s="23"/>
      <c r="D209" s="23"/>
      <c r="E209" s="28"/>
      <c r="F209" s="728"/>
      <c r="G209" s="1098"/>
      <c r="H209" s="3"/>
    </row>
    <row r="210" spans="2:8">
      <c r="B210" s="22"/>
      <c r="C210" s="23"/>
      <c r="D210" s="23"/>
      <c r="E210" s="28"/>
      <c r="F210" s="728"/>
      <c r="G210" s="1098"/>
      <c r="H210" s="3"/>
    </row>
    <row r="211" spans="2:8">
      <c r="B211" s="22"/>
      <c r="C211" s="23"/>
      <c r="D211" s="23"/>
      <c r="E211" s="28"/>
      <c r="F211" s="728"/>
      <c r="G211" s="1098"/>
      <c r="H211" s="3"/>
    </row>
    <row r="212" spans="2:8">
      <c r="B212" s="22"/>
      <c r="C212" s="23"/>
      <c r="D212" s="23"/>
      <c r="E212" s="28"/>
      <c r="F212" s="728"/>
      <c r="G212" s="1098"/>
      <c r="H212" s="3"/>
    </row>
    <row r="213" spans="2:8">
      <c r="B213" s="22"/>
      <c r="C213" s="23"/>
      <c r="D213" s="23"/>
      <c r="E213" s="28"/>
      <c r="F213" s="728"/>
      <c r="G213" s="1098"/>
      <c r="H213" s="3"/>
    </row>
    <row r="214" spans="2:8">
      <c r="B214" s="22"/>
      <c r="C214" s="23"/>
      <c r="D214" s="23"/>
      <c r="E214" s="28"/>
      <c r="F214" s="728"/>
      <c r="G214" s="1098"/>
      <c r="H214" s="3"/>
    </row>
    <row r="215" spans="2:8">
      <c r="B215" s="22"/>
      <c r="C215" s="23"/>
      <c r="D215" s="23"/>
      <c r="E215" s="28"/>
      <c r="F215" s="728"/>
      <c r="G215" s="1098"/>
      <c r="H215" s="3"/>
    </row>
    <row r="216" spans="2:8">
      <c r="B216" s="22"/>
      <c r="C216" s="23"/>
      <c r="D216" s="23"/>
      <c r="E216" s="28"/>
      <c r="F216" s="728"/>
      <c r="G216" s="1098"/>
      <c r="H216" s="3"/>
    </row>
    <row r="217" spans="2:8">
      <c r="B217" s="22"/>
      <c r="C217" s="23"/>
      <c r="D217" s="23"/>
      <c r="E217" s="28"/>
      <c r="F217" s="728"/>
      <c r="G217" s="1098"/>
      <c r="H217" s="3"/>
    </row>
    <row r="218" spans="2:8">
      <c r="B218" s="22"/>
      <c r="C218" s="23"/>
      <c r="D218" s="23"/>
      <c r="E218" s="28"/>
      <c r="F218" s="728"/>
      <c r="G218" s="1098"/>
      <c r="H218" s="3"/>
    </row>
    <row r="219" spans="2:8">
      <c r="B219" s="22"/>
      <c r="C219" s="23"/>
      <c r="D219" s="23"/>
      <c r="E219" s="28"/>
      <c r="F219" s="728"/>
      <c r="G219" s="1098"/>
      <c r="H219" s="3"/>
    </row>
    <row r="220" spans="2:8">
      <c r="B220" s="22"/>
      <c r="C220" s="23"/>
      <c r="D220" s="23"/>
      <c r="E220" s="28"/>
      <c r="F220" s="728"/>
      <c r="G220" s="1098"/>
      <c r="H220" s="3"/>
    </row>
    <row r="221" spans="2:8">
      <c r="B221" s="22"/>
      <c r="C221" s="23"/>
      <c r="D221" s="23"/>
      <c r="E221" s="28"/>
      <c r="F221" s="728"/>
      <c r="G221" s="1098"/>
      <c r="H221" s="3"/>
    </row>
    <row r="222" spans="2:8">
      <c r="B222" s="22"/>
      <c r="C222" s="23"/>
      <c r="D222" s="23"/>
      <c r="E222" s="28"/>
      <c r="F222" s="728"/>
      <c r="G222" s="1098"/>
      <c r="H222" s="3"/>
    </row>
    <row r="223" spans="2:8">
      <c r="B223" s="22"/>
      <c r="C223" s="23"/>
      <c r="D223" s="23"/>
      <c r="E223" s="28"/>
      <c r="F223" s="728"/>
      <c r="G223" s="1098"/>
      <c r="H223" s="3"/>
    </row>
    <row r="224" spans="2:8">
      <c r="B224" s="22"/>
      <c r="C224" s="23"/>
      <c r="D224" s="23"/>
      <c r="E224" s="28"/>
      <c r="F224" s="728"/>
      <c r="G224" s="1098"/>
      <c r="H224" s="3"/>
    </row>
    <row r="225" spans="2:8">
      <c r="B225" s="22"/>
      <c r="C225" s="23"/>
      <c r="D225" s="23"/>
      <c r="E225" s="28"/>
      <c r="F225" s="728"/>
      <c r="G225" s="1098"/>
      <c r="H225" s="3"/>
    </row>
    <row r="226" spans="2:8">
      <c r="B226" s="22"/>
      <c r="C226" s="23"/>
      <c r="D226" s="23"/>
      <c r="E226" s="28"/>
      <c r="F226" s="728"/>
      <c r="G226" s="1098"/>
      <c r="H226" s="3"/>
    </row>
    <row r="227" spans="2:8">
      <c r="B227" s="22"/>
      <c r="C227" s="23"/>
      <c r="D227" s="23"/>
      <c r="E227" s="28"/>
      <c r="F227" s="728"/>
      <c r="G227" s="1098"/>
      <c r="H227" s="3"/>
    </row>
    <row r="228" spans="2:8">
      <c r="B228" s="22"/>
      <c r="C228" s="23"/>
      <c r="D228" s="23"/>
      <c r="E228" s="28"/>
      <c r="F228" s="728"/>
      <c r="G228" s="1098"/>
      <c r="H228" s="3"/>
    </row>
    <row r="229" spans="2:8">
      <c r="B229" s="22"/>
      <c r="C229" s="23"/>
      <c r="D229" s="23"/>
      <c r="E229" s="28"/>
      <c r="F229" s="728"/>
      <c r="G229" s="1098"/>
      <c r="H229" s="3"/>
    </row>
    <row r="230" spans="2:8">
      <c r="B230" s="22"/>
      <c r="C230" s="23"/>
      <c r="D230" s="23"/>
      <c r="E230" s="28"/>
      <c r="F230" s="728"/>
      <c r="G230" s="1098"/>
      <c r="H230" s="3"/>
    </row>
    <row r="231" spans="2:8">
      <c r="B231" s="22"/>
      <c r="C231" s="23"/>
      <c r="D231" s="23"/>
      <c r="E231" s="28"/>
      <c r="F231" s="728"/>
      <c r="G231" s="1098"/>
      <c r="H231" s="3"/>
    </row>
    <row r="232" spans="2:8">
      <c r="B232" s="22"/>
      <c r="C232" s="23"/>
      <c r="D232" s="23"/>
      <c r="E232" s="28"/>
      <c r="F232" s="728"/>
      <c r="G232" s="1098"/>
      <c r="H232" s="3"/>
    </row>
    <row r="233" spans="2:8">
      <c r="B233" s="22"/>
      <c r="C233" s="23"/>
      <c r="D233" s="23"/>
      <c r="E233" s="28"/>
      <c r="F233" s="728"/>
      <c r="G233" s="1098"/>
      <c r="H233" s="3"/>
    </row>
    <row r="234" spans="2:8">
      <c r="B234" s="22"/>
      <c r="C234" s="23"/>
      <c r="D234" s="23"/>
      <c r="E234" s="28"/>
      <c r="F234" s="728"/>
      <c r="G234" s="1098"/>
      <c r="H234" s="3"/>
    </row>
    <row r="235" spans="2:8">
      <c r="B235" s="22"/>
      <c r="C235" s="23"/>
      <c r="D235" s="23"/>
      <c r="E235" s="28"/>
      <c r="F235" s="728"/>
      <c r="G235" s="1098"/>
      <c r="H235" s="3"/>
    </row>
    <row r="236" spans="2:8">
      <c r="B236" s="22"/>
      <c r="C236" s="23"/>
      <c r="D236" s="23"/>
      <c r="E236" s="28"/>
      <c r="F236" s="728"/>
      <c r="G236" s="1098"/>
      <c r="H236" s="3"/>
    </row>
    <row r="237" spans="2:8">
      <c r="B237" s="22"/>
      <c r="C237" s="23"/>
      <c r="D237" s="23"/>
      <c r="E237" s="28"/>
      <c r="F237" s="728"/>
      <c r="G237" s="1098"/>
      <c r="H237" s="3"/>
    </row>
    <row r="238" spans="2:8">
      <c r="B238" s="22"/>
      <c r="C238" s="23"/>
      <c r="D238" s="23"/>
      <c r="E238" s="28"/>
      <c r="F238" s="728"/>
      <c r="G238" s="1098"/>
      <c r="H238" s="3"/>
    </row>
    <row r="239" spans="2:8">
      <c r="B239" s="22"/>
      <c r="C239" s="23"/>
      <c r="D239" s="23"/>
      <c r="E239" s="28"/>
      <c r="F239" s="728"/>
      <c r="G239" s="1098"/>
      <c r="H239" s="3"/>
    </row>
    <row r="240" spans="2:8">
      <c r="B240" s="22"/>
      <c r="C240" s="23"/>
      <c r="D240" s="23"/>
      <c r="E240" s="28"/>
      <c r="F240" s="728"/>
      <c r="G240" s="1098"/>
      <c r="H240" s="3"/>
    </row>
    <row r="241" spans="2:8">
      <c r="B241" s="22"/>
      <c r="C241" s="23"/>
      <c r="D241" s="23"/>
      <c r="E241" s="28"/>
      <c r="F241" s="728"/>
      <c r="G241" s="1098"/>
      <c r="H241" s="3"/>
    </row>
    <row r="242" spans="2:8">
      <c r="B242" s="22"/>
      <c r="C242" s="23"/>
      <c r="D242" s="23"/>
      <c r="E242" s="28"/>
      <c r="F242" s="728"/>
      <c r="G242" s="1098"/>
      <c r="H242" s="3"/>
    </row>
    <row r="243" spans="2:8">
      <c r="B243" s="22"/>
      <c r="C243" s="23"/>
      <c r="D243" s="23"/>
      <c r="E243" s="28"/>
      <c r="F243" s="728"/>
      <c r="G243" s="1098"/>
      <c r="H243" s="3"/>
    </row>
    <row r="244" spans="2:8">
      <c r="B244" s="22"/>
      <c r="C244" s="23"/>
      <c r="D244" s="23"/>
      <c r="E244" s="28"/>
      <c r="F244" s="728"/>
      <c r="G244" s="1098"/>
      <c r="H244" s="3"/>
    </row>
    <row r="245" spans="2:8">
      <c r="B245" s="22"/>
      <c r="C245" s="23"/>
      <c r="D245" s="23"/>
      <c r="E245" s="28"/>
      <c r="F245" s="728"/>
      <c r="G245" s="1098"/>
      <c r="H245" s="3"/>
    </row>
    <row r="246" spans="2:8">
      <c r="B246" s="22"/>
      <c r="C246" s="23"/>
      <c r="D246" s="23"/>
      <c r="E246" s="28"/>
      <c r="F246" s="728"/>
      <c r="G246" s="1098"/>
      <c r="H246" s="3"/>
    </row>
    <row r="247" spans="2:8">
      <c r="B247" s="22"/>
      <c r="C247" s="23"/>
      <c r="D247" s="23"/>
      <c r="E247" s="28"/>
      <c r="F247" s="728"/>
      <c r="G247" s="1098"/>
      <c r="H247" s="3"/>
    </row>
    <row r="248" spans="2:8">
      <c r="B248" s="22"/>
      <c r="C248" s="23"/>
      <c r="D248" s="23"/>
      <c r="E248" s="28"/>
      <c r="F248" s="728"/>
      <c r="G248" s="1098"/>
      <c r="H248" s="3"/>
    </row>
    <row r="249" spans="2:8">
      <c r="B249" s="22"/>
      <c r="C249" s="23"/>
      <c r="D249" s="23"/>
      <c r="E249" s="28"/>
      <c r="F249" s="728"/>
      <c r="G249" s="1098"/>
      <c r="H249" s="3"/>
    </row>
    <row r="250" spans="2:8">
      <c r="B250" s="22"/>
      <c r="C250" s="23"/>
      <c r="D250" s="23"/>
      <c r="E250" s="28"/>
      <c r="F250" s="728"/>
      <c r="G250" s="1098"/>
      <c r="H250" s="3"/>
    </row>
    <row r="251" spans="2:8">
      <c r="B251" s="22"/>
      <c r="C251" s="23"/>
      <c r="D251" s="23"/>
      <c r="E251" s="28"/>
      <c r="F251" s="728"/>
      <c r="G251" s="1098"/>
      <c r="H251" s="3"/>
    </row>
    <row r="252" spans="2:8">
      <c r="B252" s="22"/>
      <c r="C252" s="23"/>
      <c r="D252" s="23"/>
      <c r="E252" s="28"/>
      <c r="F252" s="728"/>
      <c r="G252" s="1098"/>
      <c r="H252" s="3"/>
    </row>
    <row r="253" spans="2:8">
      <c r="B253" s="22"/>
      <c r="C253" s="23"/>
      <c r="D253" s="23"/>
      <c r="E253" s="28"/>
      <c r="F253" s="728"/>
      <c r="G253" s="1098"/>
      <c r="H253" s="3"/>
    </row>
    <row r="254" spans="2:8">
      <c r="B254" s="22"/>
      <c r="C254" s="23"/>
      <c r="D254" s="23"/>
      <c r="E254" s="28"/>
      <c r="F254" s="728"/>
      <c r="G254" s="1098"/>
      <c r="H254" s="3"/>
    </row>
    <row r="255" spans="2:8">
      <c r="B255" s="22"/>
      <c r="C255" s="23"/>
      <c r="D255" s="23"/>
      <c r="E255" s="28"/>
      <c r="F255" s="728"/>
      <c r="G255" s="1098"/>
      <c r="H255" s="3"/>
    </row>
    <row r="256" spans="2:8">
      <c r="B256" s="22"/>
      <c r="C256" s="23"/>
      <c r="D256" s="23"/>
      <c r="E256" s="28"/>
      <c r="F256" s="728"/>
      <c r="G256" s="1098"/>
      <c r="H256" s="3"/>
    </row>
    <row r="257" spans="2:8">
      <c r="B257" s="22"/>
      <c r="C257" s="23"/>
      <c r="D257" s="23"/>
      <c r="E257" s="28"/>
      <c r="F257" s="728"/>
      <c r="G257" s="1098"/>
      <c r="H257" s="3"/>
    </row>
    <row r="258" spans="2:8">
      <c r="B258" s="22"/>
      <c r="C258" s="23"/>
      <c r="D258" s="23"/>
      <c r="E258" s="28"/>
      <c r="F258" s="728"/>
      <c r="G258" s="1098"/>
      <c r="H258" s="3"/>
    </row>
    <row r="259" spans="2:8">
      <c r="B259" s="22"/>
      <c r="C259" s="23"/>
      <c r="D259" s="23"/>
      <c r="E259" s="28"/>
      <c r="F259" s="728"/>
      <c r="G259" s="1098"/>
      <c r="H259" s="3"/>
    </row>
    <row r="260" spans="2:8">
      <c r="B260" s="22"/>
      <c r="C260" s="23"/>
      <c r="D260" s="23"/>
      <c r="E260" s="28"/>
      <c r="F260" s="728"/>
      <c r="G260" s="1098"/>
      <c r="H260" s="3"/>
    </row>
    <row r="261" spans="2:8">
      <c r="B261" s="22"/>
      <c r="C261" s="23"/>
      <c r="D261" s="23"/>
      <c r="E261" s="28"/>
      <c r="F261" s="728"/>
      <c r="G261" s="1098"/>
      <c r="H261" s="3"/>
    </row>
    <row r="262" spans="2:8">
      <c r="B262" s="22"/>
      <c r="C262" s="23"/>
      <c r="D262" s="23"/>
      <c r="E262" s="28"/>
      <c r="F262" s="728"/>
      <c r="G262" s="1098"/>
      <c r="H262" s="3"/>
    </row>
    <row r="263" spans="2:8">
      <c r="B263" s="22"/>
      <c r="C263" s="23"/>
      <c r="D263" s="23"/>
      <c r="E263" s="28"/>
      <c r="F263" s="728"/>
      <c r="G263" s="1098"/>
      <c r="H263" s="3"/>
    </row>
    <row r="264" spans="2:8">
      <c r="B264" s="22"/>
      <c r="C264" s="23"/>
      <c r="D264" s="23"/>
      <c r="E264" s="28"/>
      <c r="F264" s="728"/>
      <c r="G264" s="1098"/>
      <c r="H264" s="3"/>
    </row>
    <row r="265" spans="2:8">
      <c r="B265" s="22"/>
      <c r="C265" s="23"/>
      <c r="D265" s="23"/>
      <c r="E265" s="28"/>
      <c r="F265" s="728"/>
      <c r="G265" s="1098"/>
      <c r="H265" s="3"/>
    </row>
    <row r="266" spans="2:8">
      <c r="B266" s="22"/>
      <c r="C266" s="23"/>
      <c r="D266" s="23"/>
      <c r="E266" s="28"/>
      <c r="F266" s="728"/>
      <c r="G266" s="1098"/>
      <c r="H266" s="3"/>
    </row>
    <row r="267" spans="2:8">
      <c r="B267" s="22"/>
      <c r="C267" s="23"/>
      <c r="D267" s="23"/>
      <c r="E267" s="28"/>
      <c r="F267" s="8"/>
      <c r="G267" s="219"/>
      <c r="H267" s="3"/>
    </row>
    <row r="268" spans="2:8">
      <c r="B268" s="22"/>
      <c r="C268" s="23"/>
      <c r="D268" s="23"/>
      <c r="E268" s="28"/>
      <c r="F268" s="8"/>
      <c r="G268" s="219"/>
      <c r="H268" s="3"/>
    </row>
    <row r="269" spans="2:8">
      <c r="B269" s="22"/>
      <c r="C269" s="23"/>
      <c r="D269" s="23"/>
      <c r="E269" s="28"/>
      <c r="F269" s="8"/>
      <c r="G269" s="219"/>
      <c r="H269" s="3"/>
    </row>
    <row r="270" spans="2:8">
      <c r="B270" s="22"/>
      <c r="C270" s="23"/>
      <c r="D270" s="23"/>
      <c r="E270" s="28"/>
      <c r="F270" s="8"/>
      <c r="G270" s="219"/>
      <c r="H270" s="3"/>
    </row>
    <row r="271" spans="2:8">
      <c r="B271" s="22"/>
      <c r="C271" s="23"/>
      <c r="D271" s="23"/>
      <c r="E271" s="28"/>
      <c r="F271" s="8"/>
      <c r="G271" s="219"/>
      <c r="H271" s="3"/>
    </row>
    <row r="272" spans="2:8">
      <c r="B272" s="22"/>
      <c r="C272" s="23"/>
      <c r="D272" s="23"/>
      <c r="E272" s="28"/>
      <c r="F272" s="8"/>
      <c r="G272" s="219"/>
      <c r="H272" s="3"/>
    </row>
    <row r="273" spans="2:8">
      <c r="B273" s="22"/>
      <c r="C273" s="23"/>
      <c r="D273" s="23"/>
      <c r="E273" s="28"/>
      <c r="F273" s="8"/>
      <c r="G273" s="219"/>
      <c r="H273" s="3"/>
    </row>
    <row r="274" spans="2:8">
      <c r="B274" s="22"/>
      <c r="C274" s="23"/>
      <c r="D274" s="23"/>
      <c r="E274" s="28"/>
      <c r="F274" s="8"/>
      <c r="G274" s="219"/>
      <c r="H274" s="3"/>
    </row>
    <row r="275" spans="2:8">
      <c r="B275" s="22"/>
      <c r="C275" s="23"/>
      <c r="D275" s="23"/>
      <c r="E275" s="28"/>
      <c r="F275" s="8"/>
      <c r="G275" s="219"/>
      <c r="H275" s="3"/>
    </row>
    <row r="276" spans="2:8">
      <c r="B276" s="22"/>
      <c r="C276" s="23"/>
      <c r="D276" s="23"/>
      <c r="E276" s="28"/>
      <c r="F276" s="8"/>
      <c r="G276" s="219"/>
      <c r="H276" s="3"/>
    </row>
    <row r="277" spans="2:8">
      <c r="B277" s="22"/>
      <c r="C277" s="23"/>
      <c r="D277" s="23"/>
      <c r="E277" s="28"/>
      <c r="F277" s="8"/>
      <c r="G277" s="219"/>
      <c r="H277" s="3"/>
    </row>
    <row r="278" spans="2:8">
      <c r="B278" s="22"/>
      <c r="C278" s="23"/>
      <c r="D278" s="23"/>
      <c r="E278" s="28"/>
      <c r="F278" s="8"/>
      <c r="G278" s="219"/>
      <c r="H278" s="3"/>
    </row>
    <row r="279" spans="2:8">
      <c r="B279" s="22"/>
      <c r="C279" s="23"/>
      <c r="D279" s="23"/>
      <c r="E279" s="28"/>
      <c r="F279" s="8"/>
      <c r="G279" s="219"/>
      <c r="H279" s="3"/>
    </row>
    <row r="280" spans="2:8">
      <c r="B280" s="22"/>
      <c r="C280" s="23"/>
      <c r="D280" s="23"/>
      <c r="E280" s="28"/>
      <c r="F280" s="8"/>
      <c r="G280" s="219"/>
      <c r="H280" s="3"/>
    </row>
    <row r="281" spans="2:8">
      <c r="B281" s="22"/>
      <c r="C281" s="23"/>
      <c r="D281" s="23"/>
      <c r="E281" s="28"/>
      <c r="F281" s="8"/>
      <c r="G281" s="219"/>
      <c r="H281" s="3"/>
    </row>
    <row r="282" spans="2:8">
      <c r="B282" s="22"/>
      <c r="C282" s="23"/>
      <c r="D282" s="23"/>
      <c r="E282" s="28"/>
      <c r="F282" s="8"/>
      <c r="G282" s="219"/>
      <c r="H282" s="3"/>
    </row>
    <row r="283" spans="2:8">
      <c r="B283" s="22"/>
      <c r="C283" s="23"/>
      <c r="D283" s="23"/>
      <c r="E283" s="28"/>
      <c r="F283" s="8"/>
      <c r="G283" s="219"/>
      <c r="H283" s="3"/>
    </row>
    <row r="284" spans="2:8">
      <c r="B284" s="22"/>
      <c r="C284" s="23"/>
      <c r="D284" s="23"/>
      <c r="E284" s="28"/>
      <c r="F284" s="8"/>
      <c r="G284" s="219"/>
      <c r="H284" s="3"/>
    </row>
    <row r="285" spans="2:8">
      <c r="B285" s="22"/>
      <c r="C285" s="23"/>
      <c r="D285" s="23"/>
      <c r="E285" s="28"/>
      <c r="F285" s="8"/>
      <c r="G285" s="219"/>
      <c r="H285" s="3"/>
    </row>
    <row r="286" spans="2:8">
      <c r="B286" s="22"/>
      <c r="C286" s="23"/>
      <c r="D286" s="23"/>
      <c r="E286" s="28"/>
      <c r="F286" s="8"/>
      <c r="G286" s="219"/>
      <c r="H286" s="3"/>
    </row>
    <row r="287" spans="2:8">
      <c r="B287" s="22"/>
      <c r="C287" s="23"/>
      <c r="D287" s="23"/>
      <c r="E287" s="28"/>
      <c r="F287" s="8"/>
      <c r="G287" s="219"/>
      <c r="H287" s="3"/>
    </row>
    <row r="288" spans="2:8">
      <c r="B288" s="22"/>
      <c r="C288" s="23"/>
      <c r="D288" s="23"/>
      <c r="E288" s="28"/>
      <c r="F288" s="8"/>
      <c r="G288" s="219"/>
      <c r="H288" s="3"/>
    </row>
    <row r="289" spans="2:8">
      <c r="B289" s="22"/>
      <c r="C289" s="23"/>
      <c r="D289" s="23"/>
      <c r="E289" s="28"/>
      <c r="F289" s="8"/>
      <c r="G289" s="219"/>
      <c r="H289" s="3"/>
    </row>
    <row r="290" spans="2:8">
      <c r="B290" s="22"/>
      <c r="C290" s="23"/>
      <c r="D290" s="23"/>
      <c r="E290" s="28"/>
      <c r="F290" s="8"/>
      <c r="G290" s="219"/>
      <c r="H290" s="3"/>
    </row>
    <row r="291" spans="2:8">
      <c r="B291" s="22"/>
      <c r="C291" s="23"/>
      <c r="D291" s="23"/>
      <c r="E291" s="28"/>
      <c r="F291" s="8"/>
      <c r="G291" s="219"/>
      <c r="H291" s="3"/>
    </row>
    <row r="292" spans="2:8">
      <c r="B292" s="22"/>
      <c r="C292" s="23"/>
      <c r="D292" s="23"/>
      <c r="E292" s="28"/>
      <c r="F292" s="8"/>
      <c r="G292" s="219"/>
      <c r="H292" s="3"/>
    </row>
    <row r="293" spans="2:8">
      <c r="B293" s="22"/>
      <c r="C293" s="23"/>
      <c r="D293" s="23"/>
      <c r="E293" s="28"/>
      <c r="F293" s="8"/>
      <c r="G293" s="219"/>
      <c r="H293" s="3"/>
    </row>
    <row r="294" spans="2:8">
      <c r="B294" s="22"/>
      <c r="C294" s="23"/>
      <c r="D294" s="23"/>
      <c r="E294" s="28"/>
      <c r="F294" s="8"/>
      <c r="G294" s="219"/>
      <c r="H294" s="3"/>
    </row>
    <row r="295" spans="2:8">
      <c r="B295" s="22"/>
      <c r="C295" s="23"/>
      <c r="D295" s="23"/>
      <c r="E295" s="28"/>
      <c r="F295" s="8"/>
      <c r="G295" s="219"/>
      <c r="H295" s="3"/>
    </row>
    <row r="296" spans="2:8">
      <c r="B296" s="22"/>
      <c r="C296" s="23"/>
      <c r="D296" s="23"/>
      <c r="E296" s="28"/>
      <c r="F296" s="8"/>
      <c r="G296" s="219"/>
      <c r="H296" s="3"/>
    </row>
    <row r="297" spans="2:8">
      <c r="B297" s="22"/>
      <c r="C297" s="23"/>
      <c r="D297" s="23"/>
      <c r="E297" s="28"/>
      <c r="F297" s="8"/>
      <c r="G297" s="219"/>
      <c r="H297" s="3"/>
    </row>
    <row r="298" spans="2:8">
      <c r="B298" s="22"/>
      <c r="C298" s="23"/>
      <c r="D298" s="23"/>
      <c r="E298" s="28"/>
      <c r="F298" s="8"/>
      <c r="G298" s="219"/>
      <c r="H298" s="3"/>
    </row>
    <row r="299" spans="2:8">
      <c r="B299" s="22"/>
      <c r="C299" s="23"/>
      <c r="D299" s="23"/>
      <c r="E299" s="28"/>
      <c r="F299" s="8"/>
      <c r="G299" s="219"/>
      <c r="H299" s="3"/>
    </row>
    <row r="300" spans="2:8">
      <c r="B300" s="22"/>
      <c r="C300" s="23"/>
      <c r="D300" s="23"/>
      <c r="E300" s="28"/>
      <c r="F300" s="8"/>
      <c r="G300" s="219"/>
      <c r="H300" s="3"/>
    </row>
    <row r="301" spans="2:8">
      <c r="B301" s="22"/>
      <c r="C301" s="23"/>
      <c r="D301" s="23"/>
      <c r="E301" s="28"/>
      <c r="F301" s="8"/>
      <c r="G301" s="219"/>
      <c r="H301" s="3"/>
    </row>
    <row r="302" spans="2:8">
      <c r="B302" s="22"/>
      <c r="C302" s="23"/>
      <c r="D302" s="23"/>
      <c r="E302" s="28"/>
      <c r="F302" s="8"/>
      <c r="G302" s="219"/>
      <c r="H302" s="3"/>
    </row>
    <row r="303" spans="2:8">
      <c r="B303" s="22"/>
      <c r="C303" s="23"/>
      <c r="D303" s="23"/>
      <c r="E303" s="28"/>
      <c r="F303" s="8"/>
      <c r="G303" s="219"/>
      <c r="H303" s="3"/>
    </row>
    <row r="304" spans="2:8">
      <c r="B304" s="22"/>
      <c r="C304" s="23"/>
      <c r="D304" s="23"/>
      <c r="E304" s="28"/>
      <c r="F304" s="8"/>
      <c r="G304" s="219"/>
      <c r="H304" s="3"/>
    </row>
    <row r="305" spans="2:8">
      <c r="B305" s="22"/>
      <c r="C305" s="23"/>
      <c r="D305" s="23"/>
      <c r="E305" s="28"/>
      <c r="F305" s="8"/>
      <c r="G305" s="219"/>
      <c r="H305" s="3"/>
    </row>
    <row r="306" spans="2:8">
      <c r="B306" s="22"/>
      <c r="C306" s="23"/>
      <c r="D306" s="23"/>
      <c r="E306" s="28"/>
      <c r="F306" s="8"/>
      <c r="G306" s="219"/>
      <c r="H306" s="3"/>
    </row>
    <row r="307" spans="2:8">
      <c r="B307" s="22"/>
      <c r="C307" s="23"/>
      <c r="D307" s="23"/>
      <c r="E307" s="28"/>
      <c r="F307" s="8"/>
      <c r="G307" s="219"/>
      <c r="H307" s="3"/>
    </row>
    <row r="308" spans="2:8">
      <c r="B308" s="22"/>
      <c r="C308" s="23"/>
      <c r="D308" s="23"/>
      <c r="E308" s="28"/>
      <c r="F308" s="8"/>
      <c r="G308" s="219"/>
      <c r="H308" s="3"/>
    </row>
    <row r="309" spans="2:8">
      <c r="B309" s="22"/>
      <c r="C309" s="23"/>
      <c r="D309" s="23"/>
      <c r="E309" s="28"/>
      <c r="F309" s="8"/>
      <c r="G309" s="219"/>
      <c r="H309" s="3"/>
    </row>
    <row r="310" spans="2:8">
      <c r="B310" s="22"/>
      <c r="C310" s="23"/>
      <c r="D310" s="23"/>
      <c r="E310" s="28"/>
      <c r="F310" s="8"/>
      <c r="G310" s="219"/>
      <c r="H310" s="3"/>
    </row>
    <row r="311" spans="2:8">
      <c r="B311" s="22"/>
      <c r="C311" s="23"/>
      <c r="D311" s="23"/>
      <c r="E311" s="28"/>
      <c r="F311" s="8"/>
      <c r="G311" s="219"/>
      <c r="H311" s="3"/>
    </row>
    <row r="312" spans="2:8">
      <c r="B312" s="22"/>
      <c r="C312" s="23"/>
      <c r="D312" s="23"/>
      <c r="E312" s="28"/>
      <c r="F312" s="8"/>
      <c r="G312" s="219"/>
      <c r="H312" s="3"/>
    </row>
    <row r="313" spans="2:8">
      <c r="B313" s="22"/>
      <c r="C313" s="23"/>
      <c r="D313" s="23"/>
      <c r="E313" s="28"/>
      <c r="F313" s="8"/>
      <c r="G313" s="219"/>
      <c r="H313" s="3"/>
    </row>
    <row r="314" spans="2:8">
      <c r="B314" s="22"/>
      <c r="C314" s="23"/>
      <c r="D314" s="23"/>
      <c r="E314" s="28"/>
      <c r="F314" s="8"/>
      <c r="G314" s="219"/>
      <c r="H314" s="3"/>
    </row>
    <row r="315" spans="2:8">
      <c r="B315" s="22"/>
      <c r="C315" s="23"/>
      <c r="D315" s="23"/>
      <c r="E315" s="28"/>
      <c r="F315" s="8"/>
      <c r="G315" s="219"/>
      <c r="H315" s="3"/>
    </row>
    <row r="316" spans="2:8">
      <c r="B316" s="22"/>
      <c r="C316" s="23"/>
      <c r="D316" s="23"/>
      <c r="E316" s="28"/>
      <c r="F316" s="8"/>
      <c r="G316" s="219"/>
      <c r="H316" s="3"/>
    </row>
    <row r="317" spans="2:8">
      <c r="B317" s="22"/>
      <c r="C317" s="23"/>
      <c r="D317" s="23"/>
      <c r="E317" s="28"/>
      <c r="F317" s="8"/>
      <c r="G317" s="219"/>
      <c r="H317" s="3"/>
    </row>
    <row r="318" spans="2:8">
      <c r="B318" s="22"/>
      <c r="C318" s="23"/>
      <c r="D318" s="23"/>
      <c r="E318" s="28"/>
      <c r="F318" s="8"/>
      <c r="G318" s="219"/>
      <c r="H318" s="3"/>
    </row>
    <row r="319" spans="2:8">
      <c r="B319" s="22"/>
      <c r="C319" s="23"/>
      <c r="D319" s="23"/>
      <c r="E319" s="28"/>
      <c r="F319" s="8"/>
      <c r="G319" s="219"/>
      <c r="H319" s="3"/>
    </row>
    <row r="320" spans="2:8">
      <c r="B320" s="22"/>
      <c r="C320" s="23"/>
      <c r="D320" s="23"/>
      <c r="E320" s="28"/>
      <c r="F320" s="8"/>
      <c r="G320" s="219"/>
      <c r="H320" s="3"/>
    </row>
    <row r="321" spans="2:8">
      <c r="B321" s="22"/>
      <c r="C321" s="23"/>
      <c r="D321" s="23"/>
      <c r="E321" s="28"/>
      <c r="F321" s="8"/>
      <c r="G321" s="219"/>
      <c r="H321" s="3"/>
    </row>
    <row r="322" spans="2:8">
      <c r="B322" s="22"/>
      <c r="C322" s="23"/>
      <c r="D322" s="23"/>
      <c r="E322" s="28"/>
      <c r="F322" s="8"/>
      <c r="G322" s="219"/>
      <c r="H322" s="3"/>
    </row>
    <row r="323" spans="2:8">
      <c r="B323" s="22"/>
      <c r="C323" s="23"/>
      <c r="D323" s="23"/>
      <c r="E323" s="28"/>
      <c r="F323" s="8"/>
      <c r="G323" s="219"/>
      <c r="H323" s="3"/>
    </row>
    <row r="324" spans="2:8">
      <c r="B324" s="22"/>
      <c r="C324" s="23"/>
      <c r="D324" s="23"/>
      <c r="E324" s="28"/>
      <c r="F324" s="8"/>
      <c r="G324" s="219"/>
      <c r="H324" s="3"/>
    </row>
    <row r="325" spans="2:8">
      <c r="B325" s="22"/>
      <c r="C325" s="23"/>
      <c r="D325" s="23"/>
      <c r="E325" s="28"/>
      <c r="F325" s="8"/>
      <c r="G325" s="219"/>
      <c r="H325" s="3"/>
    </row>
    <row r="326" spans="2:8">
      <c r="B326" s="22"/>
      <c r="C326" s="23"/>
      <c r="D326" s="23"/>
      <c r="E326" s="28"/>
      <c r="F326" s="8"/>
      <c r="G326" s="219"/>
      <c r="H326" s="3"/>
    </row>
    <row r="327" spans="2:8">
      <c r="B327" s="22"/>
      <c r="C327" s="23"/>
      <c r="D327" s="23"/>
      <c r="E327" s="28"/>
      <c r="F327" s="8"/>
      <c r="G327" s="219"/>
      <c r="H327" s="3"/>
    </row>
    <row r="328" spans="2:8">
      <c r="B328" s="22"/>
      <c r="C328" s="23"/>
      <c r="D328" s="23"/>
      <c r="E328" s="28"/>
      <c r="F328" s="8"/>
      <c r="G328" s="219"/>
      <c r="H328" s="3"/>
    </row>
    <row r="329" spans="2:8">
      <c r="B329" s="22"/>
      <c r="C329" s="23"/>
      <c r="D329" s="23"/>
      <c r="E329" s="28"/>
      <c r="F329" s="8"/>
      <c r="G329" s="219"/>
      <c r="H329" s="3"/>
    </row>
    <row r="330" spans="2:8">
      <c r="B330" s="22"/>
      <c r="C330" s="23"/>
      <c r="D330" s="23"/>
      <c r="E330" s="28"/>
      <c r="F330" s="8"/>
      <c r="G330" s="219"/>
      <c r="H330" s="3"/>
    </row>
    <row r="331" spans="2:8">
      <c r="B331" s="22"/>
      <c r="C331" s="23"/>
      <c r="D331" s="23"/>
      <c r="E331" s="28"/>
      <c r="F331" s="8"/>
      <c r="G331" s="219"/>
      <c r="H331" s="3"/>
    </row>
    <row r="332" spans="2:8">
      <c r="B332" s="22"/>
      <c r="C332" s="23"/>
      <c r="D332" s="23"/>
      <c r="E332" s="28"/>
      <c r="F332" s="8"/>
      <c r="G332" s="219"/>
      <c r="H332" s="3"/>
    </row>
    <row r="333" spans="2:8">
      <c r="B333" s="22"/>
      <c r="C333" s="23"/>
      <c r="D333" s="23"/>
      <c r="E333" s="28"/>
      <c r="F333" s="8"/>
      <c r="G333" s="219"/>
      <c r="H333" s="3"/>
    </row>
    <row r="334" spans="2:8">
      <c r="B334" s="22"/>
      <c r="C334" s="23"/>
      <c r="D334" s="23"/>
      <c r="E334" s="28"/>
      <c r="F334" s="8"/>
      <c r="G334" s="219"/>
      <c r="H334" s="3"/>
    </row>
    <row r="335" spans="2:8">
      <c r="B335" s="22"/>
      <c r="C335" s="23"/>
      <c r="D335" s="23"/>
      <c r="E335" s="28"/>
      <c r="F335" s="8"/>
      <c r="G335" s="219"/>
      <c r="H335" s="3"/>
    </row>
    <row r="336" spans="2:8">
      <c r="B336" s="22"/>
      <c r="C336" s="23"/>
      <c r="D336" s="23"/>
      <c r="E336" s="28"/>
      <c r="F336" s="8"/>
      <c r="G336" s="219"/>
      <c r="H336" s="3"/>
    </row>
    <row r="337" spans="2:8">
      <c r="B337" s="22"/>
      <c r="C337" s="23"/>
      <c r="D337" s="23"/>
      <c r="E337" s="28"/>
      <c r="F337" s="8"/>
      <c r="G337" s="219"/>
      <c r="H337" s="3"/>
    </row>
    <row r="338" spans="2:8">
      <c r="B338" s="22"/>
      <c r="C338" s="23"/>
      <c r="D338" s="23"/>
      <c r="E338" s="28"/>
      <c r="F338" s="8"/>
      <c r="G338" s="219"/>
      <c r="H338" s="3"/>
    </row>
    <row r="339" spans="2:8">
      <c r="B339" s="22"/>
      <c r="C339" s="23"/>
      <c r="D339" s="23"/>
      <c r="E339" s="28"/>
      <c r="F339" s="8"/>
      <c r="G339" s="219"/>
      <c r="H339" s="3"/>
    </row>
    <row r="340" spans="2:8">
      <c r="B340" s="22"/>
      <c r="C340" s="23"/>
      <c r="D340" s="23"/>
      <c r="E340" s="28"/>
      <c r="F340" s="8"/>
      <c r="G340" s="219"/>
      <c r="H340" s="3"/>
    </row>
    <row r="341" spans="2:8">
      <c r="B341" s="22"/>
      <c r="C341" s="23"/>
      <c r="D341" s="23"/>
      <c r="E341" s="28"/>
      <c r="F341" s="8"/>
      <c r="G341" s="219"/>
      <c r="H341" s="3"/>
    </row>
    <row r="342" spans="2:8">
      <c r="B342" s="22"/>
      <c r="C342" s="23"/>
      <c r="D342" s="23"/>
      <c r="E342" s="28"/>
      <c r="F342" s="8"/>
      <c r="G342" s="219"/>
      <c r="H342" s="3"/>
    </row>
    <row r="343" spans="2:8">
      <c r="B343" s="22"/>
      <c r="C343" s="23"/>
      <c r="D343" s="23"/>
      <c r="E343" s="28"/>
      <c r="F343" s="8"/>
      <c r="G343" s="219"/>
      <c r="H343" s="3"/>
    </row>
    <row r="344" spans="2:8">
      <c r="B344" s="22"/>
      <c r="C344" s="23"/>
      <c r="D344" s="23"/>
      <c r="E344" s="28"/>
      <c r="F344" s="8"/>
      <c r="G344" s="219"/>
      <c r="H344" s="3"/>
    </row>
    <row r="345" spans="2:8">
      <c r="B345" s="22"/>
      <c r="C345" s="23"/>
      <c r="D345" s="23"/>
      <c r="E345" s="28"/>
      <c r="F345" s="8"/>
      <c r="G345" s="219"/>
      <c r="H345" s="3"/>
    </row>
    <row r="346" spans="2:8">
      <c r="B346" s="22"/>
      <c r="C346" s="23"/>
      <c r="D346" s="23"/>
      <c r="E346" s="28"/>
      <c r="F346" s="8"/>
      <c r="G346" s="219"/>
      <c r="H346" s="3"/>
    </row>
    <row r="347" spans="2:8">
      <c r="B347" s="22"/>
      <c r="C347" s="23"/>
      <c r="D347" s="23"/>
      <c r="E347" s="28"/>
      <c r="F347" s="8"/>
      <c r="G347" s="219"/>
      <c r="H347" s="3"/>
    </row>
    <row r="348" spans="2:8">
      <c r="B348" s="22"/>
      <c r="C348" s="23"/>
      <c r="D348" s="23"/>
      <c r="E348" s="28"/>
      <c r="F348" s="8"/>
      <c r="G348" s="219"/>
      <c r="H348" s="3"/>
    </row>
    <row r="349" spans="2:8">
      <c r="B349" s="22"/>
      <c r="C349" s="23"/>
      <c r="D349" s="23"/>
      <c r="E349" s="28"/>
      <c r="F349" s="8"/>
      <c r="G349" s="219"/>
      <c r="H349" s="3"/>
    </row>
    <row r="350" spans="2:8">
      <c r="B350" s="22"/>
      <c r="C350" s="23"/>
      <c r="D350" s="23"/>
      <c r="E350" s="28"/>
      <c r="F350" s="8"/>
      <c r="G350" s="219"/>
      <c r="H350" s="3"/>
    </row>
    <row r="351" spans="2:8">
      <c r="B351" s="22"/>
      <c r="C351" s="23"/>
      <c r="D351" s="23"/>
      <c r="E351" s="28"/>
      <c r="F351" s="8"/>
      <c r="G351" s="219"/>
      <c r="H351" s="3"/>
    </row>
    <row r="352" spans="2:8">
      <c r="B352" s="22"/>
      <c r="C352" s="23"/>
      <c r="D352" s="23"/>
      <c r="E352" s="28"/>
      <c r="F352" s="8"/>
      <c r="G352" s="219"/>
      <c r="H352" s="3"/>
    </row>
    <row r="353" spans="2:8">
      <c r="B353" s="22"/>
      <c r="C353" s="23"/>
      <c r="D353" s="23"/>
      <c r="E353" s="28"/>
      <c r="F353" s="8"/>
      <c r="G353" s="219"/>
      <c r="H353" s="3"/>
    </row>
    <row r="354" spans="2:8">
      <c r="B354" s="22"/>
      <c r="C354" s="23"/>
      <c r="D354" s="23"/>
      <c r="E354" s="28"/>
      <c r="F354" s="8"/>
      <c r="G354" s="219"/>
      <c r="H354" s="3"/>
    </row>
    <row r="355" spans="2:8">
      <c r="B355" s="22"/>
      <c r="C355" s="23"/>
      <c r="D355" s="23"/>
      <c r="E355" s="28"/>
      <c r="F355" s="8"/>
      <c r="G355" s="219"/>
      <c r="H355" s="3"/>
    </row>
    <row r="356" spans="2:8">
      <c r="B356" s="22"/>
      <c r="C356" s="23"/>
      <c r="D356" s="23"/>
      <c r="E356" s="28"/>
      <c r="F356" s="8"/>
      <c r="G356" s="219"/>
      <c r="H356" s="3"/>
    </row>
    <row r="357" spans="2:8">
      <c r="B357" s="22"/>
      <c r="C357" s="23"/>
      <c r="D357" s="23"/>
      <c r="E357" s="28"/>
      <c r="F357" s="8"/>
      <c r="G357" s="219"/>
      <c r="H357" s="3"/>
    </row>
    <row r="358" spans="2:8">
      <c r="B358" s="22"/>
      <c r="C358" s="23"/>
      <c r="D358" s="23"/>
      <c r="E358" s="28"/>
      <c r="F358" s="8"/>
      <c r="G358" s="219"/>
      <c r="H358" s="3"/>
    </row>
    <row r="359" spans="2:8">
      <c r="B359" s="22"/>
      <c r="C359" s="23"/>
      <c r="D359" s="23"/>
      <c r="E359" s="28"/>
      <c r="F359" s="8"/>
      <c r="G359" s="219"/>
      <c r="H359" s="3"/>
    </row>
    <row r="360" spans="2:8">
      <c r="B360" s="22"/>
      <c r="C360" s="23"/>
      <c r="D360" s="23"/>
      <c r="E360" s="28"/>
      <c r="F360" s="8"/>
      <c r="G360" s="219"/>
      <c r="H360" s="3"/>
    </row>
    <row r="361" spans="2:8">
      <c r="B361" s="22"/>
      <c r="C361" s="23"/>
      <c r="D361" s="23"/>
      <c r="E361" s="28"/>
      <c r="F361" s="8"/>
      <c r="G361" s="219"/>
      <c r="H361" s="3"/>
    </row>
    <row r="362" spans="2:8">
      <c r="B362" s="22"/>
      <c r="C362" s="23"/>
      <c r="D362" s="23"/>
      <c r="E362" s="28"/>
      <c r="F362" s="8"/>
      <c r="G362" s="219"/>
      <c r="H362" s="3"/>
    </row>
    <row r="363" spans="2:8">
      <c r="B363" s="22"/>
      <c r="C363" s="23"/>
      <c r="D363" s="23"/>
      <c r="E363" s="28"/>
      <c r="F363" s="8"/>
      <c r="G363" s="219"/>
      <c r="H363" s="3"/>
    </row>
    <row r="364" spans="2:8">
      <c r="B364" s="22"/>
      <c r="C364" s="23"/>
      <c r="D364" s="23"/>
      <c r="E364" s="28"/>
      <c r="F364" s="8"/>
      <c r="G364" s="219"/>
      <c r="H364" s="3"/>
    </row>
    <row r="365" spans="2:8">
      <c r="B365" s="22"/>
      <c r="C365" s="23"/>
      <c r="D365" s="23"/>
      <c r="E365" s="28"/>
      <c r="F365" s="8"/>
      <c r="G365" s="219"/>
      <c r="H365" s="3"/>
    </row>
    <row r="366" spans="2:8">
      <c r="B366" s="22"/>
      <c r="C366" s="23"/>
      <c r="D366" s="23"/>
      <c r="E366" s="28"/>
      <c r="F366" s="8"/>
      <c r="G366" s="219"/>
      <c r="H366" s="3"/>
    </row>
    <row r="367" spans="2:8">
      <c r="B367" s="22"/>
      <c r="C367" s="23"/>
      <c r="D367" s="23"/>
      <c r="E367" s="28"/>
      <c r="F367" s="8"/>
      <c r="G367" s="219"/>
      <c r="H367" s="3"/>
    </row>
    <row r="368" spans="2:8">
      <c r="B368" s="22"/>
      <c r="C368" s="23"/>
      <c r="D368" s="23"/>
      <c r="E368" s="28"/>
      <c r="F368" s="8"/>
      <c r="G368" s="219"/>
      <c r="H368" s="3"/>
    </row>
    <row r="369" spans="2:8">
      <c r="B369" s="22"/>
      <c r="C369" s="23"/>
      <c r="D369" s="23"/>
      <c r="E369" s="28"/>
      <c r="F369" s="8"/>
      <c r="G369" s="219"/>
      <c r="H369" s="3"/>
    </row>
    <row r="370" spans="2:8">
      <c r="B370" s="22"/>
      <c r="C370" s="23"/>
      <c r="D370" s="23"/>
      <c r="E370" s="28"/>
      <c r="F370" s="8"/>
      <c r="G370" s="219"/>
      <c r="H370" s="3"/>
    </row>
    <row r="371" spans="2:8">
      <c r="B371" s="22"/>
      <c r="C371" s="23"/>
      <c r="D371" s="23"/>
      <c r="E371" s="28"/>
      <c r="F371" s="8"/>
      <c r="G371" s="219"/>
      <c r="H371" s="3"/>
    </row>
    <row r="372" spans="2:8">
      <c r="B372" s="22"/>
      <c r="C372" s="23"/>
      <c r="D372" s="23"/>
      <c r="E372" s="28"/>
      <c r="F372" s="8"/>
      <c r="G372" s="219"/>
      <c r="H372" s="3"/>
    </row>
    <row r="373" spans="2:8">
      <c r="B373" s="22"/>
      <c r="C373" s="23"/>
      <c r="D373" s="23"/>
      <c r="E373" s="28"/>
      <c r="F373" s="8"/>
      <c r="G373" s="219"/>
      <c r="H373" s="3"/>
    </row>
    <row r="374" spans="2:8">
      <c r="B374" s="22"/>
      <c r="C374" s="23"/>
      <c r="D374" s="23"/>
      <c r="E374" s="28"/>
      <c r="F374" s="8"/>
      <c r="G374" s="219"/>
      <c r="H374" s="3"/>
    </row>
    <row r="375" spans="2:8">
      <c r="B375" s="22"/>
      <c r="C375" s="23"/>
      <c r="D375" s="23"/>
      <c r="E375" s="28"/>
      <c r="F375" s="8"/>
      <c r="G375" s="219"/>
      <c r="H375" s="3"/>
    </row>
    <row r="376" spans="2:8">
      <c r="B376" s="22"/>
      <c r="C376" s="23"/>
      <c r="D376" s="23"/>
      <c r="E376" s="28"/>
      <c r="F376" s="8"/>
      <c r="G376" s="219"/>
      <c r="H376" s="3"/>
    </row>
    <row r="377" spans="2:8">
      <c r="B377" s="22"/>
      <c r="C377" s="23"/>
      <c r="D377" s="23"/>
      <c r="E377" s="28"/>
      <c r="F377" s="8"/>
      <c r="G377" s="219"/>
      <c r="H377" s="3"/>
    </row>
    <row r="378" spans="2:8">
      <c r="B378" s="22"/>
      <c r="C378" s="23"/>
      <c r="D378" s="23"/>
      <c r="E378" s="28"/>
      <c r="F378" s="8"/>
      <c r="G378" s="219"/>
      <c r="H378" s="3"/>
    </row>
    <row r="379" spans="2:8">
      <c r="B379" s="22"/>
      <c r="C379" s="23"/>
      <c r="D379" s="23"/>
      <c r="E379" s="28"/>
      <c r="F379" s="8"/>
      <c r="G379" s="219"/>
      <c r="H379" s="3"/>
    </row>
    <row r="380" spans="2:8">
      <c r="B380" s="22"/>
      <c r="C380" s="23"/>
      <c r="D380" s="23"/>
      <c r="E380" s="28"/>
      <c r="F380" s="8"/>
      <c r="G380" s="219"/>
      <c r="H380" s="3"/>
    </row>
    <row r="381" spans="2:8">
      <c r="B381" s="22"/>
      <c r="C381" s="23"/>
      <c r="D381" s="23"/>
      <c r="E381" s="28"/>
      <c r="F381" s="8"/>
      <c r="G381" s="219"/>
      <c r="H381" s="3"/>
    </row>
    <row r="382" spans="2:8">
      <c r="B382" s="22"/>
      <c r="C382" s="23"/>
      <c r="D382" s="23"/>
      <c r="E382" s="28"/>
      <c r="F382" s="8"/>
      <c r="G382" s="219"/>
      <c r="H382" s="3"/>
    </row>
    <row r="383" spans="2:8">
      <c r="B383" s="22"/>
      <c r="C383" s="23"/>
      <c r="D383" s="23"/>
      <c r="E383" s="28"/>
      <c r="F383" s="8"/>
      <c r="G383" s="219"/>
      <c r="H383" s="3"/>
    </row>
    <row r="384" spans="2:8">
      <c r="B384" s="22"/>
      <c r="C384" s="23"/>
      <c r="D384" s="23"/>
      <c r="E384" s="28"/>
      <c r="F384" s="8"/>
      <c r="G384" s="219"/>
      <c r="H384" s="3"/>
    </row>
    <row r="385" spans="2:8">
      <c r="B385" s="22"/>
      <c r="C385" s="23"/>
      <c r="D385" s="23"/>
      <c r="E385" s="28"/>
      <c r="F385" s="8"/>
      <c r="G385" s="219"/>
      <c r="H385" s="3"/>
    </row>
    <row r="386" spans="2:8">
      <c r="B386" s="22"/>
      <c r="C386" s="23"/>
      <c r="D386" s="23"/>
      <c r="E386" s="28"/>
      <c r="F386" s="8"/>
      <c r="G386" s="219"/>
      <c r="H386" s="3"/>
    </row>
    <row r="387" spans="2:8">
      <c r="B387" s="22"/>
      <c r="C387" s="23"/>
      <c r="D387" s="23"/>
      <c r="E387" s="28"/>
      <c r="F387" s="8"/>
      <c r="G387" s="219"/>
      <c r="H387" s="3"/>
    </row>
    <row r="388" spans="2:8">
      <c r="B388" s="22"/>
      <c r="C388" s="23"/>
      <c r="D388" s="23"/>
      <c r="E388" s="28"/>
      <c r="F388" s="8"/>
      <c r="G388" s="219"/>
      <c r="H388" s="3"/>
    </row>
    <row r="389" spans="2:8">
      <c r="B389" s="22"/>
      <c r="C389" s="23"/>
      <c r="D389" s="23"/>
      <c r="E389" s="28"/>
      <c r="F389" s="8"/>
      <c r="G389" s="219"/>
      <c r="H389" s="3"/>
    </row>
    <row r="390" spans="2:8">
      <c r="B390" s="22"/>
      <c r="C390" s="23"/>
      <c r="D390" s="23"/>
      <c r="E390" s="28"/>
      <c r="F390" s="8"/>
      <c r="G390" s="219"/>
      <c r="H390" s="3"/>
    </row>
    <row r="391" spans="2:8">
      <c r="B391" s="22"/>
      <c r="C391" s="23"/>
      <c r="D391" s="23"/>
      <c r="E391" s="28"/>
      <c r="F391" s="8"/>
      <c r="G391" s="219"/>
      <c r="H391" s="3"/>
    </row>
    <row r="392" spans="2:8">
      <c r="B392" s="22"/>
      <c r="C392" s="23"/>
      <c r="D392" s="23"/>
      <c r="E392" s="28"/>
      <c r="F392" s="8"/>
      <c r="G392" s="219"/>
      <c r="H392" s="3"/>
    </row>
    <row r="393" spans="2:8">
      <c r="B393" s="22"/>
      <c r="C393" s="23"/>
      <c r="D393" s="23"/>
      <c r="E393" s="28"/>
      <c r="F393" s="8"/>
      <c r="G393" s="219"/>
      <c r="H393" s="3"/>
    </row>
    <row r="394" spans="2:8">
      <c r="B394" s="22"/>
      <c r="C394" s="23"/>
      <c r="D394" s="23"/>
      <c r="E394" s="28"/>
      <c r="F394" s="8"/>
      <c r="G394" s="219"/>
      <c r="H394" s="3"/>
    </row>
    <row r="395" spans="2:8">
      <c r="B395" s="22"/>
      <c r="C395" s="23"/>
      <c r="D395" s="23"/>
      <c r="E395" s="28"/>
      <c r="F395" s="8"/>
      <c r="G395" s="219"/>
      <c r="H395" s="3"/>
    </row>
    <row r="396" spans="2:8">
      <c r="B396" s="22"/>
      <c r="C396" s="23"/>
      <c r="D396" s="23"/>
      <c r="E396" s="28"/>
      <c r="F396" s="8"/>
      <c r="G396" s="219"/>
      <c r="H396" s="3"/>
    </row>
    <row r="397" spans="2:8">
      <c r="B397" s="22"/>
      <c r="C397" s="23"/>
      <c r="D397" s="23"/>
      <c r="E397" s="28"/>
      <c r="F397" s="8"/>
      <c r="G397" s="219"/>
      <c r="H397" s="3"/>
    </row>
    <row r="398" spans="2:8">
      <c r="B398" s="22"/>
      <c r="C398" s="23"/>
      <c r="D398" s="23"/>
      <c r="E398" s="28"/>
      <c r="F398" s="8"/>
      <c r="G398" s="219"/>
      <c r="H398" s="3"/>
    </row>
    <row r="399" spans="2:8">
      <c r="B399" s="22"/>
      <c r="C399" s="23"/>
      <c r="D399" s="23"/>
      <c r="E399" s="28"/>
      <c r="F399" s="8"/>
      <c r="G399" s="219"/>
      <c r="H399" s="3"/>
    </row>
    <row r="400" spans="2:8">
      <c r="B400" s="22"/>
      <c r="C400" s="23"/>
      <c r="D400" s="23"/>
      <c r="E400" s="28"/>
      <c r="F400" s="8"/>
      <c r="G400" s="219"/>
      <c r="H400" s="3"/>
    </row>
    <row r="401" spans="2:8">
      <c r="B401" s="22"/>
      <c r="C401" s="23"/>
      <c r="D401" s="23"/>
      <c r="E401" s="28"/>
      <c r="F401" s="8"/>
      <c r="G401" s="219"/>
      <c r="H401" s="3"/>
    </row>
    <row r="402" spans="2:8">
      <c r="B402" s="22"/>
      <c r="C402" s="23"/>
      <c r="D402" s="23"/>
      <c r="E402" s="28"/>
      <c r="F402" s="8"/>
      <c r="G402" s="219"/>
      <c r="H402" s="3"/>
    </row>
    <row r="403" spans="2:8">
      <c r="B403" s="22"/>
      <c r="C403" s="23"/>
      <c r="D403" s="23"/>
      <c r="E403" s="28"/>
      <c r="F403" s="8"/>
      <c r="G403" s="219"/>
      <c r="H403" s="3"/>
    </row>
    <row r="404" spans="2:8">
      <c r="B404" s="22"/>
      <c r="C404" s="23"/>
      <c r="D404" s="23"/>
      <c r="E404" s="28"/>
      <c r="F404" s="8"/>
      <c r="G404" s="219"/>
      <c r="H404" s="3"/>
    </row>
    <row r="405" spans="2:8">
      <c r="B405" s="22"/>
      <c r="C405" s="23"/>
      <c r="D405" s="23"/>
      <c r="E405" s="28"/>
      <c r="F405" s="8"/>
      <c r="G405" s="219"/>
      <c r="H405" s="3"/>
    </row>
    <row r="406" spans="2:8">
      <c r="B406" s="22"/>
      <c r="C406" s="23"/>
      <c r="D406" s="23"/>
      <c r="E406" s="28"/>
      <c r="F406" s="8"/>
      <c r="G406" s="219"/>
      <c r="H406" s="3"/>
    </row>
    <row r="407" spans="2:8">
      <c r="B407" s="22"/>
      <c r="C407" s="23"/>
      <c r="D407" s="23"/>
      <c r="E407" s="28"/>
      <c r="F407" s="8"/>
      <c r="G407" s="219"/>
      <c r="H407" s="3"/>
    </row>
    <row r="408" spans="2:8">
      <c r="B408" s="22"/>
      <c r="C408" s="23"/>
      <c r="D408" s="23"/>
      <c r="E408" s="28"/>
      <c r="F408" s="8"/>
      <c r="G408" s="219"/>
      <c r="H408" s="3"/>
    </row>
    <row r="409" spans="2:8">
      <c r="B409" s="22"/>
      <c r="C409" s="23"/>
      <c r="D409" s="23"/>
      <c r="E409" s="28"/>
      <c r="F409" s="8"/>
      <c r="G409" s="219"/>
      <c r="H409" s="3"/>
    </row>
    <row r="410" spans="2:8">
      <c r="B410" s="22"/>
      <c r="C410" s="23"/>
      <c r="D410" s="23"/>
      <c r="E410" s="28"/>
      <c r="F410" s="8"/>
      <c r="G410" s="219"/>
      <c r="H410" s="3"/>
    </row>
    <row r="411" spans="2:8">
      <c r="B411" s="22"/>
      <c r="C411" s="23"/>
      <c r="D411" s="23"/>
      <c r="E411" s="28"/>
      <c r="F411" s="8"/>
      <c r="G411" s="219"/>
      <c r="H411" s="3"/>
    </row>
    <row r="412" spans="2:8">
      <c r="B412" s="22"/>
      <c r="C412" s="23"/>
      <c r="D412" s="23"/>
      <c r="E412" s="28"/>
      <c r="F412" s="8"/>
      <c r="G412" s="219"/>
      <c r="H412" s="3"/>
    </row>
    <row r="413" spans="2:8">
      <c r="B413" s="22"/>
      <c r="C413" s="23"/>
      <c r="D413" s="23"/>
      <c r="E413" s="28"/>
      <c r="F413" s="8"/>
      <c r="G413" s="219"/>
      <c r="H413" s="3"/>
    </row>
    <row r="414" spans="2:8">
      <c r="B414" s="22"/>
      <c r="C414" s="23"/>
      <c r="D414" s="23"/>
      <c r="E414" s="28"/>
      <c r="F414" s="8"/>
      <c r="G414" s="219"/>
      <c r="H414" s="3"/>
    </row>
    <row r="415" spans="2:8">
      <c r="B415" s="22"/>
      <c r="C415" s="23"/>
      <c r="D415" s="23"/>
      <c r="E415" s="28"/>
      <c r="F415" s="8"/>
      <c r="G415" s="219"/>
      <c r="H415" s="3"/>
    </row>
    <row r="416" spans="2:8">
      <c r="B416" s="22"/>
      <c r="C416" s="23"/>
      <c r="D416" s="23"/>
      <c r="E416" s="28"/>
      <c r="F416" s="8"/>
      <c r="G416" s="219"/>
      <c r="H416" s="3"/>
    </row>
    <row r="417" spans="2:8">
      <c r="B417" s="22"/>
      <c r="C417" s="23"/>
      <c r="D417" s="23"/>
      <c r="E417" s="28"/>
      <c r="F417" s="8"/>
      <c r="G417" s="219"/>
      <c r="H417" s="3"/>
    </row>
    <row r="418" spans="2:8">
      <c r="B418" s="22"/>
      <c r="C418" s="23"/>
      <c r="D418" s="23"/>
      <c r="E418" s="28"/>
      <c r="F418" s="8"/>
      <c r="G418" s="219"/>
      <c r="H418" s="3"/>
    </row>
    <row r="419" spans="2:8">
      <c r="B419" s="22"/>
      <c r="C419" s="23"/>
      <c r="D419" s="23"/>
      <c r="E419" s="28"/>
      <c r="F419" s="8"/>
      <c r="G419" s="219"/>
      <c r="H419" s="3"/>
    </row>
    <row r="420" spans="2:8">
      <c r="B420" s="22"/>
      <c r="C420" s="23"/>
      <c r="D420" s="23"/>
      <c r="E420" s="28"/>
      <c r="F420" s="8"/>
      <c r="G420" s="219"/>
      <c r="H420" s="3"/>
    </row>
    <row r="421" spans="2:8">
      <c r="B421" s="22"/>
      <c r="C421" s="23"/>
      <c r="D421" s="23"/>
      <c r="E421" s="28"/>
      <c r="F421" s="8"/>
      <c r="G421" s="219"/>
      <c r="H421" s="3"/>
    </row>
    <row r="422" spans="2:8">
      <c r="B422" s="22"/>
      <c r="C422" s="23"/>
      <c r="D422" s="23"/>
      <c r="E422" s="28"/>
      <c r="F422" s="8"/>
      <c r="G422" s="219"/>
      <c r="H422" s="3"/>
    </row>
    <row r="423" spans="2:8">
      <c r="B423" s="22"/>
      <c r="C423" s="23"/>
      <c r="D423" s="23"/>
      <c r="E423" s="28"/>
      <c r="F423" s="8"/>
      <c r="G423" s="219"/>
      <c r="H423" s="3"/>
    </row>
    <row r="424" spans="2:8">
      <c r="B424" s="22"/>
      <c r="C424" s="23"/>
      <c r="D424" s="23"/>
      <c r="E424" s="28"/>
      <c r="F424" s="8"/>
      <c r="G424" s="219"/>
      <c r="H424" s="3"/>
    </row>
    <row r="425" spans="2:8">
      <c r="B425" s="22"/>
      <c r="C425" s="23"/>
      <c r="D425" s="23"/>
      <c r="E425" s="28"/>
      <c r="F425" s="8"/>
      <c r="G425" s="219"/>
      <c r="H425" s="3"/>
    </row>
    <row r="426" spans="2:8">
      <c r="B426" s="22"/>
      <c r="C426" s="23"/>
      <c r="D426" s="23"/>
      <c r="E426" s="28"/>
      <c r="F426" s="8"/>
      <c r="G426" s="219"/>
      <c r="H426" s="3"/>
    </row>
    <row r="427" spans="2:8">
      <c r="B427" s="22"/>
      <c r="C427" s="23"/>
      <c r="D427" s="23"/>
      <c r="E427" s="28"/>
      <c r="F427" s="8"/>
      <c r="G427" s="219"/>
      <c r="H427" s="3"/>
    </row>
    <row r="428" spans="2:8">
      <c r="B428" s="22"/>
      <c r="C428" s="23"/>
      <c r="D428" s="23"/>
      <c r="E428" s="28"/>
      <c r="F428" s="8"/>
      <c r="G428" s="219"/>
      <c r="H428" s="3"/>
    </row>
    <row r="429" spans="2:8">
      <c r="B429" s="22"/>
      <c r="C429" s="23"/>
      <c r="D429" s="23"/>
      <c r="E429" s="28"/>
      <c r="F429" s="8"/>
      <c r="G429" s="219"/>
      <c r="H429" s="3"/>
    </row>
    <row r="430" spans="2:8">
      <c r="B430" s="22"/>
      <c r="C430" s="23"/>
      <c r="D430" s="23"/>
      <c r="E430" s="28"/>
      <c r="F430" s="8"/>
      <c r="G430" s="219"/>
      <c r="H430" s="3"/>
    </row>
    <row r="431" spans="2:8">
      <c r="B431" s="22"/>
      <c r="C431" s="23"/>
      <c r="D431" s="23"/>
      <c r="E431" s="28"/>
      <c r="F431" s="8"/>
      <c r="G431" s="219"/>
      <c r="H431" s="3"/>
    </row>
    <row r="432" spans="2:8">
      <c r="B432" s="22"/>
      <c r="C432" s="23"/>
      <c r="D432" s="23"/>
      <c r="E432" s="28"/>
      <c r="F432" s="8"/>
      <c r="G432" s="219"/>
      <c r="H432" s="3"/>
    </row>
    <row r="433" spans="2:8">
      <c r="B433" s="22"/>
      <c r="C433" s="23"/>
      <c r="D433" s="23"/>
      <c r="E433" s="28"/>
      <c r="F433" s="8"/>
      <c r="G433" s="219"/>
      <c r="H433" s="3"/>
    </row>
    <row r="434" spans="2:8">
      <c r="B434" s="22"/>
      <c r="C434" s="23"/>
      <c r="D434" s="23"/>
      <c r="E434" s="28"/>
      <c r="F434" s="8"/>
      <c r="G434" s="219"/>
      <c r="H434" s="3"/>
    </row>
    <row r="435" spans="2:8">
      <c r="B435" s="22"/>
      <c r="C435" s="23"/>
      <c r="D435" s="23"/>
      <c r="E435" s="28"/>
      <c r="F435" s="8"/>
      <c r="G435" s="219"/>
      <c r="H435" s="3"/>
    </row>
    <row r="436" spans="2:8">
      <c r="B436" s="22"/>
      <c r="C436" s="23"/>
      <c r="D436" s="23"/>
      <c r="E436" s="28"/>
      <c r="F436" s="8"/>
      <c r="G436" s="219"/>
      <c r="H436" s="3"/>
    </row>
    <row r="437" spans="2:8">
      <c r="B437" s="22"/>
      <c r="C437" s="23"/>
      <c r="D437" s="23"/>
      <c r="E437" s="28"/>
      <c r="F437" s="8"/>
      <c r="G437" s="219"/>
      <c r="H437" s="3"/>
    </row>
    <row r="438" spans="2:8">
      <c r="B438" s="22"/>
      <c r="C438" s="23"/>
      <c r="D438" s="23"/>
      <c r="E438" s="28"/>
      <c r="F438" s="8"/>
      <c r="G438" s="219"/>
      <c r="H438" s="3"/>
    </row>
    <row r="439" spans="2:8">
      <c r="B439" s="22"/>
      <c r="C439" s="23"/>
      <c r="D439" s="23"/>
      <c r="E439" s="28"/>
      <c r="F439" s="8"/>
      <c r="G439" s="219"/>
      <c r="H439" s="3"/>
    </row>
    <row r="440" spans="2:8">
      <c r="B440" s="22"/>
      <c r="C440" s="23"/>
      <c r="D440" s="23"/>
      <c r="E440" s="28"/>
      <c r="F440" s="8"/>
      <c r="G440" s="219"/>
      <c r="H440" s="3"/>
    </row>
    <row r="441" spans="2:8">
      <c r="B441" s="22"/>
      <c r="C441" s="23"/>
      <c r="D441" s="23"/>
      <c r="E441" s="28"/>
      <c r="F441" s="8"/>
      <c r="G441" s="219"/>
      <c r="H441" s="3"/>
    </row>
    <row r="442" spans="2:8">
      <c r="B442" s="22"/>
      <c r="C442" s="23"/>
      <c r="D442" s="23"/>
      <c r="E442" s="28"/>
      <c r="F442" s="8"/>
      <c r="G442" s="219"/>
      <c r="H442" s="3"/>
    </row>
    <row r="443" spans="2:8">
      <c r="B443" s="22"/>
      <c r="C443" s="23"/>
      <c r="D443" s="23"/>
      <c r="E443" s="28"/>
      <c r="F443" s="8"/>
      <c r="G443" s="219"/>
      <c r="H443" s="3"/>
    </row>
    <row r="444" spans="2:8">
      <c r="B444" s="22"/>
      <c r="C444" s="23"/>
      <c r="D444" s="23"/>
      <c r="E444" s="28"/>
      <c r="F444" s="8"/>
      <c r="G444" s="219"/>
      <c r="H444" s="3"/>
    </row>
    <row r="445" spans="2:8">
      <c r="B445" s="22"/>
      <c r="C445" s="23"/>
      <c r="D445" s="23"/>
      <c r="E445" s="28"/>
      <c r="F445" s="8"/>
      <c r="G445" s="219"/>
      <c r="H445" s="3"/>
    </row>
    <row r="446" spans="2:8">
      <c r="B446" s="22"/>
      <c r="C446" s="23"/>
      <c r="D446" s="23"/>
      <c r="E446" s="28"/>
      <c r="F446" s="8"/>
      <c r="G446" s="219"/>
      <c r="H446" s="3"/>
    </row>
    <row r="447" spans="2:8">
      <c r="B447" s="22"/>
      <c r="C447" s="23"/>
      <c r="D447" s="23"/>
      <c r="E447" s="28"/>
      <c r="F447" s="8"/>
      <c r="G447" s="219"/>
      <c r="H447" s="3"/>
    </row>
    <row r="448" spans="2:8">
      <c r="B448" s="22"/>
      <c r="C448" s="23"/>
      <c r="D448" s="23"/>
      <c r="E448" s="28"/>
      <c r="F448" s="8"/>
      <c r="G448" s="219"/>
      <c r="H448" s="3"/>
    </row>
    <row r="449" spans="2:8">
      <c r="B449" s="22"/>
      <c r="C449" s="23"/>
      <c r="D449" s="23"/>
      <c r="E449" s="28"/>
      <c r="F449" s="8"/>
      <c r="G449" s="219"/>
      <c r="H449" s="3"/>
    </row>
    <row r="450" spans="2:8">
      <c r="B450" s="22"/>
      <c r="C450" s="23"/>
      <c r="D450" s="23"/>
      <c r="E450" s="28"/>
      <c r="F450" s="8"/>
      <c r="G450" s="219"/>
      <c r="H450" s="3"/>
    </row>
    <row r="451" spans="2:8">
      <c r="B451" s="22"/>
      <c r="C451" s="23"/>
      <c r="D451" s="23"/>
      <c r="E451" s="28"/>
      <c r="F451" s="8"/>
      <c r="G451" s="219"/>
      <c r="H451" s="3"/>
    </row>
    <row r="452" spans="2:8">
      <c r="B452" s="22"/>
      <c r="C452" s="23"/>
      <c r="D452" s="23"/>
      <c r="E452" s="28"/>
      <c r="F452" s="8"/>
      <c r="G452" s="219"/>
      <c r="H452" s="3"/>
    </row>
    <row r="453" spans="2:8">
      <c r="B453" s="22"/>
      <c r="C453" s="23"/>
      <c r="D453" s="23"/>
      <c r="E453" s="28"/>
      <c r="F453" s="8"/>
      <c r="G453" s="219"/>
      <c r="H453" s="3"/>
    </row>
    <row r="454" spans="2:8">
      <c r="B454" s="22"/>
      <c r="C454" s="23"/>
      <c r="D454" s="23"/>
      <c r="E454" s="28"/>
      <c r="F454" s="8"/>
      <c r="G454" s="219"/>
      <c r="H454" s="3"/>
    </row>
    <row r="455" spans="2:8">
      <c r="B455" s="22"/>
      <c r="C455" s="23"/>
      <c r="D455" s="23"/>
      <c r="E455" s="28"/>
      <c r="F455" s="8"/>
      <c r="G455" s="219"/>
      <c r="H455" s="3"/>
    </row>
    <row r="456" spans="2:8">
      <c r="B456" s="22"/>
      <c r="C456" s="23"/>
      <c r="D456" s="23"/>
      <c r="E456" s="28"/>
      <c r="F456" s="8"/>
      <c r="G456" s="219"/>
      <c r="H456" s="3"/>
    </row>
    <row r="457" spans="2:8">
      <c r="B457" s="22"/>
      <c r="C457" s="23"/>
      <c r="D457" s="23"/>
      <c r="E457" s="28"/>
      <c r="F457" s="8"/>
      <c r="G457" s="219"/>
      <c r="H457" s="3"/>
    </row>
    <row r="458" spans="2:8">
      <c r="B458" s="22"/>
      <c r="C458" s="23"/>
      <c r="D458" s="23"/>
      <c r="E458" s="28"/>
      <c r="F458" s="8"/>
      <c r="G458" s="219"/>
      <c r="H458" s="3"/>
    </row>
    <row r="459" spans="2:8">
      <c r="B459" s="22"/>
      <c r="C459" s="23"/>
      <c r="D459" s="23"/>
      <c r="E459" s="28"/>
      <c r="F459" s="8"/>
      <c r="G459" s="219"/>
      <c r="H459" s="3"/>
    </row>
    <row r="460" spans="2:8">
      <c r="B460" s="22"/>
      <c r="C460" s="23"/>
      <c r="D460" s="23"/>
      <c r="E460" s="28"/>
      <c r="F460" s="8"/>
      <c r="G460" s="219"/>
      <c r="H460" s="3"/>
    </row>
    <row r="461" spans="2:8">
      <c r="B461" s="22"/>
      <c r="C461" s="23"/>
      <c r="D461" s="23"/>
      <c r="E461" s="28"/>
      <c r="F461" s="8"/>
      <c r="G461" s="219"/>
      <c r="H461" s="3"/>
    </row>
    <row r="462" spans="2:8">
      <c r="B462" s="22"/>
      <c r="C462" s="23"/>
      <c r="D462" s="23"/>
      <c r="E462" s="28"/>
      <c r="F462" s="8"/>
      <c r="G462" s="219"/>
      <c r="H462" s="3"/>
    </row>
    <row r="463" spans="2:8">
      <c r="B463" s="22"/>
      <c r="C463" s="23"/>
      <c r="D463" s="23"/>
      <c r="E463" s="28"/>
      <c r="F463" s="8"/>
      <c r="G463" s="219"/>
      <c r="H463" s="3"/>
    </row>
    <row r="464" spans="2:8">
      <c r="B464" s="22"/>
      <c r="C464" s="23"/>
      <c r="D464" s="23"/>
      <c r="E464" s="28"/>
      <c r="F464" s="8"/>
      <c r="G464" s="219"/>
      <c r="H464" s="3"/>
    </row>
    <row r="465" spans="2:8">
      <c r="B465" s="22"/>
      <c r="C465" s="23"/>
      <c r="D465" s="23"/>
      <c r="E465" s="28"/>
      <c r="F465" s="8"/>
      <c r="G465" s="219"/>
      <c r="H465" s="3"/>
    </row>
    <row r="466" spans="2:8">
      <c r="B466" s="22"/>
      <c r="C466" s="23"/>
      <c r="D466" s="23"/>
      <c r="E466" s="28"/>
      <c r="F466" s="8"/>
      <c r="G466" s="219"/>
      <c r="H466" s="3"/>
    </row>
    <row r="467" spans="2:8">
      <c r="B467" s="22"/>
      <c r="C467" s="23"/>
      <c r="D467" s="23"/>
      <c r="E467" s="28"/>
      <c r="F467" s="8"/>
      <c r="G467" s="219"/>
      <c r="H467" s="3"/>
    </row>
    <row r="468" spans="2:8">
      <c r="B468" s="22"/>
      <c r="C468" s="23"/>
      <c r="D468" s="23"/>
      <c r="E468" s="28"/>
      <c r="F468" s="8"/>
      <c r="G468" s="219"/>
      <c r="H468" s="3"/>
    </row>
    <row r="469" spans="2:8">
      <c r="B469" s="22"/>
      <c r="C469" s="23"/>
      <c r="D469" s="23"/>
      <c r="E469" s="28"/>
      <c r="F469" s="8"/>
      <c r="G469" s="219"/>
      <c r="H469" s="3"/>
    </row>
    <row r="470" spans="2:8">
      <c r="B470" s="22"/>
      <c r="C470" s="23"/>
      <c r="D470" s="23"/>
      <c r="E470" s="28"/>
      <c r="F470" s="8"/>
      <c r="G470" s="219"/>
      <c r="H470" s="3"/>
    </row>
    <row r="471" spans="2:8">
      <c r="B471" s="22"/>
      <c r="C471" s="23"/>
      <c r="D471" s="23"/>
      <c r="E471" s="28"/>
      <c r="F471" s="8"/>
      <c r="G471" s="219"/>
      <c r="H471" s="3"/>
    </row>
    <row r="472" spans="2:8">
      <c r="B472" s="22"/>
      <c r="C472" s="23"/>
      <c r="D472" s="23"/>
      <c r="E472" s="28"/>
      <c r="F472" s="8"/>
      <c r="G472" s="219"/>
      <c r="H472" s="3"/>
    </row>
    <row r="473" spans="2:8">
      <c r="B473" s="22"/>
      <c r="C473" s="23"/>
      <c r="D473" s="23"/>
      <c r="E473" s="28"/>
      <c r="F473" s="8"/>
      <c r="G473" s="219"/>
      <c r="H473" s="3"/>
    </row>
    <row r="474" spans="2:8">
      <c r="B474" s="22"/>
      <c r="C474" s="23"/>
      <c r="D474" s="23"/>
      <c r="E474" s="28"/>
      <c r="F474" s="8"/>
      <c r="G474" s="219"/>
      <c r="H474" s="3"/>
    </row>
    <row r="475" spans="2:8">
      <c r="B475" s="22"/>
      <c r="C475" s="23"/>
      <c r="D475" s="23"/>
      <c r="E475" s="28"/>
      <c r="F475" s="8"/>
      <c r="G475" s="219"/>
      <c r="H475" s="3"/>
    </row>
    <row r="476" spans="2:8">
      <c r="B476" s="22"/>
      <c r="C476" s="23"/>
      <c r="D476" s="23"/>
      <c r="E476" s="28"/>
      <c r="F476" s="8"/>
      <c r="G476" s="219"/>
      <c r="H476" s="3"/>
    </row>
    <row r="477" spans="2:8">
      <c r="B477" s="22"/>
      <c r="C477" s="23"/>
      <c r="D477" s="23"/>
      <c r="E477" s="28"/>
      <c r="F477" s="8"/>
      <c r="G477" s="219"/>
      <c r="H477" s="3"/>
    </row>
    <row r="478" spans="2:8">
      <c r="B478" s="22"/>
      <c r="C478" s="23"/>
      <c r="D478" s="23"/>
      <c r="E478" s="28"/>
      <c r="F478" s="8"/>
      <c r="G478" s="219"/>
      <c r="H478" s="3"/>
    </row>
    <row r="479" spans="2:8">
      <c r="B479" s="22"/>
      <c r="C479" s="23"/>
      <c r="D479" s="23"/>
      <c r="E479" s="28"/>
      <c r="F479" s="8"/>
      <c r="G479" s="219"/>
      <c r="H479" s="3"/>
    </row>
    <row r="480" spans="2:8">
      <c r="B480" s="22"/>
      <c r="C480" s="23"/>
      <c r="D480" s="23"/>
      <c r="E480" s="28"/>
      <c r="F480" s="8"/>
      <c r="G480" s="219"/>
      <c r="H480" s="3"/>
    </row>
    <row r="481" spans="2:8">
      <c r="B481" s="22"/>
      <c r="C481" s="23"/>
      <c r="D481" s="23"/>
      <c r="E481" s="28"/>
      <c r="F481" s="8"/>
      <c r="G481" s="219"/>
      <c r="H481" s="3"/>
    </row>
    <row r="482" spans="2:8">
      <c r="B482" s="22"/>
      <c r="C482" s="23"/>
      <c r="D482" s="23"/>
      <c r="E482" s="28"/>
      <c r="F482" s="8"/>
      <c r="G482" s="219"/>
      <c r="H482" s="3"/>
    </row>
    <row r="483" spans="2:8">
      <c r="B483" s="22"/>
      <c r="C483" s="23"/>
      <c r="D483" s="23"/>
      <c r="E483" s="28"/>
      <c r="F483" s="8"/>
      <c r="G483" s="219"/>
      <c r="H483" s="3"/>
    </row>
    <row r="484" spans="2:8">
      <c r="B484" s="22"/>
      <c r="C484" s="23"/>
      <c r="D484" s="23"/>
      <c r="E484" s="28"/>
      <c r="F484" s="8"/>
      <c r="G484" s="219"/>
      <c r="H484" s="3"/>
    </row>
    <row r="485" spans="2:8">
      <c r="B485" s="22"/>
      <c r="C485" s="23"/>
      <c r="D485" s="23"/>
      <c r="E485" s="28"/>
      <c r="F485" s="8"/>
      <c r="G485" s="219"/>
      <c r="H485" s="3"/>
    </row>
    <row r="486" spans="2:8">
      <c r="B486" s="22"/>
      <c r="C486" s="23"/>
      <c r="D486" s="23"/>
      <c r="E486" s="28"/>
      <c r="F486" s="8"/>
      <c r="G486" s="219"/>
      <c r="H486" s="3"/>
    </row>
    <row r="487" spans="2:8">
      <c r="B487" s="22"/>
      <c r="C487" s="23"/>
      <c r="D487" s="23"/>
      <c r="E487" s="28"/>
      <c r="F487" s="8"/>
      <c r="G487" s="219"/>
      <c r="H487" s="3"/>
    </row>
    <row r="488" spans="2:8">
      <c r="B488" s="22"/>
      <c r="C488" s="23"/>
      <c r="D488" s="23"/>
      <c r="E488" s="28"/>
      <c r="F488" s="8"/>
      <c r="G488" s="219"/>
      <c r="H488" s="3"/>
    </row>
    <row r="489" spans="2:8">
      <c r="B489" s="22"/>
      <c r="C489" s="23"/>
      <c r="D489" s="23"/>
      <c r="E489" s="28"/>
      <c r="F489" s="8"/>
      <c r="G489" s="219"/>
      <c r="H489" s="3"/>
    </row>
    <row r="490" spans="2:8">
      <c r="B490" s="22"/>
      <c r="C490" s="23"/>
      <c r="D490" s="23"/>
      <c r="E490" s="28"/>
      <c r="F490" s="8"/>
      <c r="G490" s="219"/>
      <c r="H490" s="3"/>
    </row>
    <row r="491" spans="2:8">
      <c r="B491" s="22"/>
      <c r="C491" s="23"/>
      <c r="D491" s="23"/>
      <c r="E491" s="28"/>
      <c r="F491" s="8"/>
      <c r="G491" s="219"/>
      <c r="H491" s="3"/>
    </row>
    <row r="492" spans="2:8">
      <c r="B492" s="22"/>
      <c r="C492" s="23"/>
      <c r="D492" s="23"/>
      <c r="E492" s="28"/>
      <c r="F492" s="8"/>
      <c r="G492" s="219"/>
      <c r="H492" s="3"/>
    </row>
    <row r="493" spans="2:8">
      <c r="B493" s="22"/>
      <c r="C493" s="23"/>
      <c r="D493" s="23"/>
      <c r="E493" s="28"/>
      <c r="F493" s="8"/>
      <c r="G493" s="219"/>
      <c r="H493" s="3"/>
    </row>
    <row r="494" spans="2:8">
      <c r="B494" s="22"/>
      <c r="C494" s="23"/>
      <c r="D494" s="23"/>
      <c r="E494" s="28"/>
      <c r="F494" s="8"/>
      <c r="G494" s="219"/>
      <c r="H494" s="3"/>
    </row>
    <row r="495" spans="2:8">
      <c r="B495" s="22"/>
      <c r="C495" s="23"/>
      <c r="D495" s="23"/>
      <c r="E495" s="28"/>
      <c r="F495" s="8"/>
      <c r="G495" s="219"/>
      <c r="H495" s="3"/>
    </row>
    <row r="496" spans="2:8">
      <c r="B496" s="22"/>
      <c r="C496" s="23"/>
      <c r="D496" s="23"/>
      <c r="E496" s="28"/>
      <c r="F496" s="8"/>
      <c r="G496" s="219"/>
      <c r="H496" s="3"/>
    </row>
    <row r="497" spans="2:8">
      <c r="B497" s="22"/>
      <c r="C497" s="23"/>
      <c r="D497" s="23"/>
      <c r="E497" s="28"/>
      <c r="F497" s="8"/>
      <c r="G497" s="219"/>
      <c r="H497" s="3"/>
    </row>
    <row r="498" spans="2:8">
      <c r="B498" s="22"/>
      <c r="C498" s="23"/>
      <c r="D498" s="23"/>
      <c r="E498" s="28"/>
      <c r="F498" s="8"/>
      <c r="G498" s="219"/>
      <c r="H498" s="3"/>
    </row>
    <row r="499" spans="2:8">
      <c r="B499" s="22"/>
      <c r="C499" s="23"/>
      <c r="D499" s="23"/>
      <c r="E499" s="28"/>
      <c r="F499" s="8"/>
      <c r="G499" s="219"/>
      <c r="H499" s="3"/>
    </row>
    <row r="500" spans="2:8">
      <c r="B500" s="22"/>
      <c r="C500" s="23"/>
      <c r="D500" s="23"/>
      <c r="E500" s="28"/>
      <c r="F500" s="8"/>
      <c r="G500" s="219"/>
      <c r="H500" s="3"/>
    </row>
    <row r="501" spans="2:8">
      <c r="B501" s="22"/>
      <c r="C501" s="23"/>
      <c r="D501" s="23"/>
      <c r="E501" s="28"/>
      <c r="F501" s="8"/>
      <c r="G501" s="219"/>
      <c r="H501" s="3"/>
    </row>
    <row r="502" spans="2:8">
      <c r="B502" s="22"/>
      <c r="C502" s="23"/>
      <c r="D502" s="23"/>
      <c r="E502" s="28"/>
      <c r="F502" s="8"/>
      <c r="G502" s="219"/>
      <c r="H502" s="3"/>
    </row>
    <row r="503" spans="2:8">
      <c r="B503" s="22"/>
      <c r="C503" s="23"/>
      <c r="D503" s="23"/>
      <c r="E503" s="28"/>
      <c r="F503" s="8"/>
      <c r="G503" s="219"/>
      <c r="H503" s="3"/>
    </row>
    <row r="504" spans="2:8">
      <c r="B504" s="22"/>
      <c r="C504" s="23"/>
      <c r="D504" s="23"/>
      <c r="E504" s="28"/>
      <c r="F504" s="8"/>
      <c r="G504" s="219"/>
      <c r="H504" s="3"/>
    </row>
    <row r="505" spans="2:8">
      <c r="B505" s="22"/>
      <c r="C505" s="23"/>
      <c r="D505" s="23"/>
      <c r="E505" s="28"/>
      <c r="F505" s="8"/>
      <c r="G505" s="219"/>
      <c r="H505" s="3"/>
    </row>
  </sheetData>
  <sheetProtection formatCells="0" formatColumns="0" formatRows="0" insertColumns="0" insertRows="0" insertHyperlinks="0" deleteColumns="0" deleteRows="0" sort="0" autoFilter="0" pivotTables="0"/>
  <protectedRanges>
    <protectedRange password="C7B2" sqref="C80:C81" name="Bereich1_3" securityDescriptor="O:WDG:WDD:(A;;CC;;;S-1-5-21-4033079768-3443403210-1941656451-8808)(A;;CC;;;S-1-5-21-4033079768-3443403210-1941656451-3081)(A;;CC;;;S-1-5-21-4033079768-3443403210-1941656451-2447)"/>
  </protectedRanges>
  <mergeCells count="5">
    <mergeCell ref="C186:E186"/>
    <mergeCell ref="B6:B8"/>
    <mergeCell ref="C6:C8"/>
    <mergeCell ref="E6:E8"/>
    <mergeCell ref="D6:D8"/>
  </mergeCells>
  <printOptions horizontalCentered="1"/>
  <pageMargins left="0.5" right="0.5" top="0.9" bottom="0.8" header="0.3" footer="0.3"/>
  <pageSetup paperSize="9" scale="88" fitToHeight="0" orientation="portrait" r:id="rId1"/>
  <headerFooter>
    <oddHeader xml:space="preserve">&amp;LSCHEDULE NO. 4B
INSTALLATION AND OTHER SERVICES
KIMUKA TRANSMISSION LINES
&amp;R  Page &amp;P </oddHeader>
    <oddFooter xml:space="preserve">&amp;LSection IV – Bidding Forms 
Price Schedules
Bills of Quantities&amp;CKETRACO/PT/019/2020                   &amp;R                        
Name of Bidder               Signature of Bidder   
</oddFooter>
  </headerFooter>
  <rowBreaks count="2" manualBreakCount="2">
    <brk id="37" max="7" man="1"/>
    <brk id="86" max="7" man="1"/>
  </rowBreaks>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M484"/>
  <sheetViews>
    <sheetView zoomScaleNormal="100" zoomScaleSheetLayoutView="85" zoomScalePageLayoutView="85" workbookViewId="0">
      <selection activeCell="D10" sqref="D10"/>
    </sheetView>
  </sheetViews>
  <sheetFormatPr defaultColWidth="5.42578125" defaultRowHeight="12.75"/>
  <cols>
    <col min="1" max="1" width="1.42578125" style="14" customWidth="1"/>
    <col min="2" max="2" width="5.7109375" style="259" customWidth="1"/>
    <col min="3" max="3" width="48.28515625" style="81" customWidth="1"/>
    <col min="4" max="4" width="20.7109375" style="252" customWidth="1"/>
    <col min="5" max="5" width="20.7109375" style="253" customWidth="1"/>
    <col min="6" max="6" width="25.7109375" style="253" customWidth="1"/>
    <col min="7" max="7" width="1.28515625" style="241" customWidth="1"/>
    <col min="8" max="8" width="10.140625" style="14" customWidth="1"/>
    <col min="9" max="16384" width="5.42578125" style="14"/>
  </cols>
  <sheetData>
    <row r="1" spans="2:10">
      <c r="B1" s="264" t="s">
        <v>1527</v>
      </c>
      <c r="C1" s="221"/>
      <c r="D1" s="244"/>
      <c r="E1" s="764"/>
      <c r="F1" s="8"/>
      <c r="G1" s="8"/>
      <c r="J1" s="222"/>
    </row>
    <row r="2" spans="2:10">
      <c r="B2" s="264" t="s">
        <v>1528</v>
      </c>
      <c r="C2" s="221"/>
      <c r="D2" s="244"/>
      <c r="E2" s="764"/>
      <c r="F2" s="8"/>
      <c r="G2" s="8"/>
      <c r="J2" s="222"/>
    </row>
    <row r="3" spans="2:10" ht="13.5" thickBot="1">
      <c r="B3" s="217"/>
      <c r="C3" s="221"/>
      <c r="D3" s="244"/>
      <c r="E3" s="764"/>
      <c r="F3" s="8"/>
      <c r="G3" s="8"/>
      <c r="J3" s="222"/>
    </row>
    <row r="4" spans="2:10" s="240" customFormat="1">
      <c r="B4" s="830">
        <v>1</v>
      </c>
      <c r="C4" s="239">
        <v>2</v>
      </c>
      <c r="D4" s="239" t="s">
        <v>7</v>
      </c>
      <c r="E4" s="245" t="s">
        <v>228</v>
      </c>
      <c r="F4" s="246" t="s">
        <v>244</v>
      </c>
    </row>
    <row r="5" spans="2:10" s="8" customFormat="1" ht="25.5">
      <c r="B5" s="866" t="s">
        <v>12</v>
      </c>
      <c r="C5" s="761" t="s">
        <v>13</v>
      </c>
      <c r="D5" s="1153" t="s">
        <v>18</v>
      </c>
      <c r="E5" s="1154"/>
      <c r="F5" s="1155"/>
    </row>
    <row r="6" spans="2:10" s="219" customFormat="1" ht="13.5" thickBot="1">
      <c r="B6" s="849"/>
      <c r="C6" s="850"/>
      <c r="D6" s="850" t="s">
        <v>22</v>
      </c>
      <c r="E6" s="865" t="s">
        <v>23</v>
      </c>
      <c r="F6" s="851" t="s">
        <v>730</v>
      </c>
    </row>
    <row r="7" spans="2:10">
      <c r="B7" s="860"/>
      <c r="C7" s="861"/>
      <c r="D7" s="862"/>
      <c r="E7" s="863"/>
      <c r="F7" s="864"/>
      <c r="G7" s="14"/>
    </row>
    <row r="8" spans="2:10" ht="51">
      <c r="B8" s="834" t="s">
        <v>1529</v>
      </c>
      <c r="C8" s="257" t="s">
        <v>1530</v>
      </c>
      <c r="D8" s="768"/>
      <c r="E8" s="768"/>
      <c r="F8" s="1079"/>
      <c r="G8" s="14"/>
    </row>
    <row r="9" spans="2:10">
      <c r="B9" s="834"/>
      <c r="C9" s="257"/>
      <c r="D9" s="769"/>
      <c r="E9" s="768"/>
      <c r="F9" s="857"/>
      <c r="G9" s="14"/>
    </row>
    <row r="10" spans="2:10" ht="51">
      <c r="B10" s="834" t="s">
        <v>1531</v>
      </c>
      <c r="C10" s="257" t="s">
        <v>1532</v>
      </c>
      <c r="D10" s="1080"/>
      <c r="E10" s="1080"/>
      <c r="F10" s="857"/>
      <c r="G10" s="14"/>
    </row>
    <row r="11" spans="2:10">
      <c r="B11" s="834"/>
      <c r="C11" s="257"/>
      <c r="D11" s="769"/>
      <c r="E11" s="768"/>
      <c r="F11" s="857"/>
      <c r="G11" s="14"/>
    </row>
    <row r="12" spans="2:10" ht="38.25">
      <c r="B12" s="834" t="s">
        <v>1533</v>
      </c>
      <c r="C12" s="257" t="s">
        <v>1534</v>
      </c>
      <c r="D12" s="768"/>
      <c r="E12" s="768"/>
      <c r="F12" s="857"/>
      <c r="G12" s="14"/>
    </row>
    <row r="13" spans="2:10">
      <c r="B13" s="834"/>
      <c r="C13" s="257"/>
      <c r="D13" s="769"/>
      <c r="E13" s="768"/>
      <c r="F13" s="857"/>
      <c r="G13" s="14"/>
    </row>
    <row r="14" spans="2:10" ht="38.25">
      <c r="B14" s="834" t="s">
        <v>1535</v>
      </c>
      <c r="C14" s="257" t="s">
        <v>1536</v>
      </c>
      <c r="D14" s="768"/>
      <c r="E14" s="768"/>
      <c r="F14" s="857"/>
      <c r="G14" s="14"/>
    </row>
    <row r="15" spans="2:10" ht="38.25">
      <c r="B15" s="1073" t="s">
        <v>1537</v>
      </c>
      <c r="C15" s="770" t="s">
        <v>1538</v>
      </c>
      <c r="D15" s="771"/>
      <c r="E15" s="772"/>
      <c r="F15" s="858"/>
      <c r="G15" s="14"/>
    </row>
    <row r="16" spans="2:10">
      <c r="B16" s="855"/>
      <c r="C16" s="765"/>
      <c r="D16" s="766"/>
      <c r="E16" s="767"/>
      <c r="F16" s="856"/>
      <c r="G16" s="14"/>
    </row>
    <row r="17" spans="2:7" ht="51">
      <c r="B17" s="834" t="s">
        <v>1539</v>
      </c>
      <c r="C17" s="257" t="s">
        <v>1540</v>
      </c>
      <c r="D17" s="768"/>
      <c r="E17" s="768"/>
      <c r="F17" s="1079"/>
      <c r="G17" s="14"/>
    </row>
    <row r="18" spans="2:7">
      <c r="B18" s="834"/>
      <c r="C18" s="257"/>
      <c r="D18" s="769"/>
      <c r="E18" s="768"/>
      <c r="F18" s="857"/>
      <c r="G18" s="14"/>
    </row>
    <row r="19" spans="2:7" ht="51">
      <c r="B19" s="834" t="s">
        <v>1541</v>
      </c>
      <c r="C19" s="257" t="s">
        <v>1542</v>
      </c>
      <c r="D19" s="1080"/>
      <c r="E19" s="1080"/>
      <c r="F19" s="857"/>
      <c r="G19" s="14"/>
    </row>
    <row r="20" spans="2:7">
      <c r="B20" s="834"/>
      <c r="C20" s="257"/>
      <c r="D20" s="769"/>
      <c r="E20" s="768"/>
      <c r="F20" s="857"/>
      <c r="G20" s="14"/>
    </row>
    <row r="21" spans="2:7" ht="38.25">
      <c r="B21" s="834" t="s">
        <v>1543</v>
      </c>
      <c r="C21" s="257" t="s">
        <v>1544</v>
      </c>
      <c r="D21" s="768"/>
      <c r="E21" s="768"/>
      <c r="F21" s="857"/>
      <c r="G21" s="14"/>
    </row>
    <row r="22" spans="2:7">
      <c r="B22" s="834"/>
      <c r="C22" s="257"/>
      <c r="D22" s="769"/>
      <c r="E22" s="768"/>
      <c r="F22" s="857"/>
      <c r="G22" s="14"/>
    </row>
    <row r="23" spans="2:7" ht="38.25">
      <c r="B23" s="834" t="s">
        <v>1545</v>
      </c>
      <c r="C23" s="257" t="s">
        <v>1546</v>
      </c>
      <c r="D23" s="768"/>
      <c r="E23" s="768"/>
      <c r="F23" s="857"/>
      <c r="G23" s="14"/>
    </row>
    <row r="24" spans="2:7" ht="38.25">
      <c r="B24" s="1073" t="s">
        <v>1547</v>
      </c>
      <c r="C24" s="770" t="s">
        <v>1548</v>
      </c>
      <c r="D24" s="771"/>
      <c r="E24" s="772"/>
      <c r="F24" s="858"/>
      <c r="G24" s="14"/>
    </row>
    <row r="25" spans="2:7">
      <c r="B25" s="1073"/>
      <c r="C25" s="770"/>
      <c r="D25" s="771"/>
      <c r="E25" s="772"/>
      <c r="F25" s="858"/>
      <c r="G25" s="14"/>
    </row>
    <row r="26" spans="2:7" ht="38.25">
      <c r="B26" s="1074" t="s">
        <v>1549</v>
      </c>
      <c r="C26" s="773" t="s">
        <v>1550</v>
      </c>
      <c r="D26" s="774"/>
      <c r="E26" s="775"/>
      <c r="F26" s="859"/>
      <c r="G26" s="14"/>
    </row>
    <row r="27" spans="2:7">
      <c r="B27" s="1073"/>
      <c r="C27" s="770"/>
      <c r="D27" s="771"/>
      <c r="E27" s="772"/>
      <c r="F27" s="858"/>
      <c r="G27" s="14"/>
    </row>
    <row r="28" spans="2:7">
      <c r="B28" s="1073" t="s">
        <v>1551</v>
      </c>
      <c r="C28" s="868" t="s">
        <v>1552</v>
      </c>
      <c r="D28" s="1093">
        <v>700000</v>
      </c>
      <c r="E28" s="772"/>
      <c r="F28" s="1075">
        <v>10000000</v>
      </c>
      <c r="G28" s="14"/>
    </row>
    <row r="29" spans="2:7">
      <c r="B29" s="1073"/>
      <c r="C29" s="770"/>
      <c r="D29" s="771"/>
      <c r="E29" s="772"/>
      <c r="F29" s="858"/>
      <c r="G29" s="14"/>
    </row>
    <row r="30" spans="2:7" ht="39" thickBot="1">
      <c r="B30" s="841" t="s">
        <v>1553</v>
      </c>
      <c r="C30" s="842" t="s">
        <v>1554</v>
      </c>
      <c r="D30" s="1076"/>
      <c r="E30" s="1077"/>
      <c r="F30" s="1078"/>
      <c r="G30" s="14"/>
    </row>
    <row r="31" spans="2:7" ht="6" customHeight="1">
      <c r="B31" s="258"/>
      <c r="C31" s="221"/>
      <c r="D31" s="244"/>
      <c r="E31" s="14"/>
      <c r="F31" s="14"/>
      <c r="G31" s="14"/>
    </row>
    <row r="32" spans="2:7">
      <c r="B32" s="258"/>
      <c r="C32" s="221"/>
      <c r="D32" s="244"/>
      <c r="E32" s="14"/>
      <c r="F32" s="14"/>
      <c r="G32" s="14"/>
    </row>
    <row r="33" spans="2:7" ht="54.95" customHeight="1">
      <c r="B33" s="258"/>
      <c r="C33" s="221"/>
      <c r="D33" s="244"/>
      <c r="E33" s="14"/>
      <c r="F33" s="14"/>
      <c r="G33" s="14"/>
    </row>
    <row r="34" spans="2:7">
      <c r="B34" s="258"/>
      <c r="C34" s="221"/>
      <c r="D34" s="244"/>
      <c r="E34" s="14"/>
      <c r="F34" s="14"/>
      <c r="G34" s="14"/>
    </row>
    <row r="35" spans="2:7" ht="54.95" customHeight="1">
      <c r="B35" s="258"/>
      <c r="C35" s="221"/>
      <c r="D35" s="244"/>
      <c r="E35" s="14"/>
      <c r="F35" s="14"/>
      <c r="G35" s="14"/>
    </row>
    <row r="36" spans="2:7" ht="16.5" customHeight="1">
      <c r="B36" s="258"/>
      <c r="C36" s="221"/>
      <c r="D36" s="244"/>
      <c r="E36" s="14"/>
      <c r="F36" s="14"/>
      <c r="G36" s="14"/>
    </row>
    <row r="37" spans="2:7" ht="54.95" customHeight="1">
      <c r="B37" s="258"/>
      <c r="C37" s="221"/>
      <c r="D37" s="244"/>
      <c r="E37" s="14"/>
      <c r="F37" s="14"/>
      <c r="G37" s="14"/>
    </row>
    <row r="38" spans="2:7">
      <c r="B38" s="258"/>
      <c r="C38" s="221"/>
      <c r="D38" s="244"/>
      <c r="E38" s="14"/>
      <c r="F38" s="14"/>
      <c r="G38" s="14"/>
    </row>
    <row r="39" spans="2:7" ht="54.95" customHeight="1">
      <c r="B39" s="258"/>
      <c r="C39" s="221"/>
      <c r="D39" s="244"/>
      <c r="E39" s="14"/>
      <c r="F39" s="14"/>
      <c r="G39" s="14"/>
    </row>
    <row r="40" spans="2:7">
      <c r="B40" s="258"/>
      <c r="C40" s="221"/>
      <c r="D40" s="244"/>
      <c r="E40" s="14"/>
      <c r="F40" s="14"/>
      <c r="G40" s="14"/>
    </row>
    <row r="41" spans="2:7" ht="54.95" customHeight="1">
      <c r="B41" s="258"/>
      <c r="C41" s="221"/>
      <c r="D41" s="244"/>
      <c r="E41" s="14"/>
      <c r="F41" s="14"/>
      <c r="G41" s="14"/>
    </row>
    <row r="42" spans="2:7" ht="54.95" customHeight="1">
      <c r="B42" s="258"/>
      <c r="C42" s="221"/>
      <c r="D42" s="244"/>
      <c r="E42" s="14"/>
      <c r="F42" s="14"/>
      <c r="G42" s="14"/>
    </row>
    <row r="43" spans="2:7" ht="54.95" customHeight="1">
      <c r="B43" s="258"/>
      <c r="C43" s="221"/>
      <c r="D43" s="244"/>
      <c r="E43" s="14"/>
      <c r="F43" s="14"/>
      <c r="G43" s="14"/>
    </row>
    <row r="44" spans="2:7" ht="12.75" customHeight="1">
      <c r="B44" s="258"/>
      <c r="C44" s="221"/>
      <c r="D44" s="244"/>
      <c r="E44" s="14"/>
      <c r="F44" s="14"/>
      <c r="G44" s="14"/>
    </row>
    <row r="45" spans="2:7" ht="54.95" customHeight="1">
      <c r="B45" s="258"/>
      <c r="C45" s="221"/>
      <c r="D45" s="244"/>
      <c r="E45" s="14"/>
      <c r="F45" s="14"/>
      <c r="G45" s="14"/>
    </row>
    <row r="46" spans="2:7">
      <c r="B46" s="258"/>
      <c r="C46" s="221"/>
      <c r="D46" s="244"/>
      <c r="E46" s="14"/>
      <c r="F46" s="14"/>
      <c r="G46" s="14"/>
    </row>
    <row r="47" spans="2:7" ht="54.95" customHeight="1">
      <c r="B47" s="258"/>
      <c r="C47" s="221"/>
      <c r="D47" s="244"/>
      <c r="E47" s="14"/>
      <c r="F47" s="14"/>
      <c r="G47" s="14"/>
    </row>
    <row r="48" spans="2:7">
      <c r="B48" s="258"/>
      <c r="C48" s="221"/>
      <c r="D48" s="244"/>
      <c r="E48" s="14"/>
      <c r="F48" s="14"/>
      <c r="G48" s="14"/>
    </row>
    <row r="49" spans="2:7" ht="54.95" customHeight="1">
      <c r="B49" s="258"/>
      <c r="C49" s="221"/>
      <c r="D49" s="244"/>
      <c r="E49" s="14"/>
      <c r="F49" s="14"/>
      <c r="G49" s="14"/>
    </row>
    <row r="50" spans="2:7">
      <c r="B50" s="258"/>
      <c r="C50" s="221"/>
      <c r="D50" s="244"/>
      <c r="E50" s="14"/>
      <c r="F50" s="14"/>
      <c r="G50" s="14"/>
    </row>
    <row r="51" spans="2:7" ht="54.95" customHeight="1">
      <c r="B51" s="258"/>
      <c r="C51" s="221"/>
      <c r="D51" s="244"/>
      <c r="E51" s="14"/>
      <c r="F51" s="14"/>
      <c r="G51" s="14"/>
    </row>
    <row r="52" spans="2:7">
      <c r="B52" s="258"/>
      <c r="C52" s="221"/>
      <c r="D52" s="244"/>
      <c r="E52" s="14"/>
      <c r="F52" s="14"/>
      <c r="G52" s="14"/>
    </row>
    <row r="53" spans="2:7">
      <c r="B53" s="258"/>
      <c r="C53" s="221"/>
      <c r="D53" s="244"/>
      <c r="E53" s="14"/>
      <c r="F53" s="14"/>
      <c r="G53" s="14"/>
    </row>
    <row r="54" spans="2:7">
      <c r="B54" s="258"/>
      <c r="C54" s="221"/>
      <c r="D54" s="244"/>
      <c r="E54" s="14"/>
      <c r="F54" s="14"/>
      <c r="G54" s="14"/>
    </row>
    <row r="55" spans="2:7">
      <c r="B55" s="258"/>
      <c r="C55" s="221"/>
      <c r="D55" s="244"/>
      <c r="E55" s="14"/>
      <c r="F55" s="14"/>
      <c r="G55" s="14"/>
    </row>
    <row r="56" spans="2:7">
      <c r="B56" s="258"/>
      <c r="C56" s="221"/>
      <c r="D56" s="244"/>
      <c r="E56" s="14"/>
      <c r="F56" s="14"/>
      <c r="G56" s="14"/>
    </row>
    <row r="57" spans="2:7" ht="54.95" customHeight="1">
      <c r="B57" s="258"/>
      <c r="C57" s="221"/>
      <c r="D57" s="244"/>
      <c r="E57" s="14"/>
      <c r="F57" s="14"/>
      <c r="G57" s="14"/>
    </row>
    <row r="58" spans="2:7">
      <c r="B58" s="258"/>
      <c r="C58" s="221"/>
      <c r="D58" s="244"/>
      <c r="E58" s="14"/>
      <c r="F58" s="14"/>
      <c r="G58" s="14"/>
    </row>
    <row r="59" spans="2:7" ht="54.95" customHeight="1">
      <c r="B59" s="258"/>
      <c r="C59" s="221"/>
      <c r="D59" s="244"/>
      <c r="E59" s="14"/>
      <c r="F59" s="14"/>
      <c r="G59" s="14"/>
    </row>
    <row r="60" spans="2:7">
      <c r="B60" s="258"/>
      <c r="C60" s="221"/>
      <c r="D60" s="244"/>
      <c r="E60" s="14"/>
      <c r="F60" s="14"/>
      <c r="G60" s="14"/>
    </row>
    <row r="61" spans="2:7" ht="54.95" customHeight="1">
      <c r="B61" s="258"/>
      <c r="C61" s="221"/>
      <c r="D61" s="244"/>
      <c r="E61" s="14"/>
      <c r="F61" s="14"/>
      <c r="G61" s="14"/>
    </row>
    <row r="62" spans="2:7">
      <c r="B62" s="258"/>
      <c r="C62" s="221"/>
      <c r="D62" s="244"/>
      <c r="E62" s="14"/>
      <c r="F62" s="14"/>
      <c r="G62" s="14"/>
    </row>
    <row r="63" spans="2:7" ht="54.95" customHeight="1">
      <c r="B63" s="258"/>
      <c r="C63" s="221"/>
      <c r="D63" s="244"/>
      <c r="E63" s="14"/>
      <c r="F63" s="14"/>
      <c r="G63" s="14"/>
    </row>
    <row r="64" spans="2:7">
      <c r="B64" s="258"/>
      <c r="C64" s="221"/>
      <c r="D64" s="244"/>
      <c r="E64" s="14"/>
      <c r="F64" s="14"/>
      <c r="G64" s="14"/>
    </row>
    <row r="65" spans="2:7" ht="54.95" customHeight="1">
      <c r="B65" s="258"/>
      <c r="C65" s="221"/>
      <c r="D65" s="244"/>
      <c r="E65" s="14"/>
      <c r="F65" s="14"/>
      <c r="G65" s="14"/>
    </row>
    <row r="66" spans="2:7">
      <c r="B66" s="258"/>
      <c r="C66" s="221"/>
      <c r="D66" s="244"/>
      <c r="E66" s="14"/>
      <c r="F66" s="14"/>
      <c r="G66" s="14"/>
    </row>
    <row r="67" spans="2:7" ht="54.95" customHeight="1">
      <c r="B67" s="258"/>
      <c r="C67" s="221"/>
      <c r="D67" s="244"/>
      <c r="E67" s="14"/>
      <c r="F67" s="14"/>
      <c r="G67" s="14"/>
    </row>
    <row r="68" spans="2:7">
      <c r="B68" s="258"/>
      <c r="C68" s="221"/>
      <c r="D68" s="244"/>
      <c r="E68" s="14"/>
      <c r="F68" s="14"/>
      <c r="G68" s="14"/>
    </row>
    <row r="69" spans="2:7" ht="54.95" customHeight="1">
      <c r="B69" s="258"/>
      <c r="C69" s="221"/>
      <c r="D69" s="244"/>
      <c r="E69" s="14"/>
      <c r="F69" s="14"/>
      <c r="G69" s="14"/>
    </row>
    <row r="70" spans="2:7">
      <c r="B70" s="258"/>
      <c r="C70" s="221"/>
      <c r="D70" s="244"/>
      <c r="E70" s="14"/>
      <c r="F70" s="14"/>
      <c r="G70" s="14"/>
    </row>
    <row r="71" spans="2:7" ht="54.95" customHeight="1">
      <c r="B71" s="258"/>
      <c r="C71" s="221"/>
      <c r="D71" s="244"/>
      <c r="E71" s="14"/>
      <c r="F71" s="14"/>
      <c r="G71" s="14"/>
    </row>
    <row r="72" spans="2:7">
      <c r="B72" s="258"/>
      <c r="C72" s="221"/>
      <c r="D72" s="244"/>
      <c r="E72" s="14"/>
      <c r="F72" s="14"/>
      <c r="G72" s="14"/>
    </row>
    <row r="73" spans="2:7" ht="54.95" customHeight="1">
      <c r="B73" s="258"/>
      <c r="C73" s="221"/>
      <c r="D73" s="244"/>
      <c r="E73" s="14"/>
      <c r="F73" s="14"/>
      <c r="G73" s="14"/>
    </row>
    <row r="74" spans="2:7">
      <c r="B74" s="258"/>
      <c r="C74" s="221"/>
      <c r="D74" s="244"/>
      <c r="E74" s="14"/>
      <c r="F74" s="14"/>
      <c r="G74" s="14"/>
    </row>
    <row r="75" spans="2:7" ht="54.95" customHeight="1">
      <c r="B75" s="258"/>
      <c r="C75" s="221"/>
      <c r="D75" s="244"/>
      <c r="E75" s="14"/>
      <c r="F75" s="14"/>
      <c r="G75" s="14"/>
    </row>
    <row r="76" spans="2:7">
      <c r="B76" s="258"/>
      <c r="C76" s="221"/>
      <c r="D76" s="244"/>
      <c r="E76" s="14"/>
      <c r="F76" s="14"/>
      <c r="G76" s="14"/>
    </row>
    <row r="77" spans="2:7" ht="54.95" customHeight="1">
      <c r="B77" s="258"/>
      <c r="C77" s="221"/>
      <c r="D77" s="244"/>
      <c r="E77" s="14"/>
      <c r="F77" s="14"/>
      <c r="G77" s="14"/>
    </row>
    <row r="78" spans="2:7">
      <c r="B78" s="258"/>
      <c r="C78" s="221"/>
      <c r="D78" s="244"/>
      <c r="E78" s="14"/>
      <c r="F78" s="14"/>
      <c r="G78" s="14"/>
    </row>
    <row r="79" spans="2:7" ht="54.95" customHeight="1">
      <c r="B79" s="258"/>
      <c r="C79" s="221"/>
      <c r="D79" s="244"/>
      <c r="E79" s="14"/>
      <c r="F79" s="14"/>
      <c r="G79" s="14"/>
    </row>
    <row r="80" spans="2:7">
      <c r="B80" s="258"/>
      <c r="C80" s="221"/>
      <c r="D80" s="244"/>
      <c r="E80" s="14"/>
      <c r="F80" s="14"/>
      <c r="G80" s="14"/>
    </row>
    <row r="81" spans="2:7" ht="54.95" customHeight="1">
      <c r="B81" s="258"/>
      <c r="C81" s="221"/>
      <c r="D81" s="244"/>
      <c r="E81" s="14"/>
      <c r="F81" s="14"/>
      <c r="G81" s="14"/>
    </row>
    <row r="82" spans="2:7">
      <c r="B82" s="258"/>
      <c r="C82" s="221"/>
      <c r="D82" s="244"/>
      <c r="E82" s="14"/>
      <c r="F82" s="14"/>
      <c r="G82" s="14"/>
    </row>
    <row r="83" spans="2:7" ht="54.95" customHeight="1">
      <c r="B83" s="258"/>
      <c r="C83" s="221"/>
      <c r="D83" s="244"/>
      <c r="E83" s="14"/>
      <c r="F83" s="14"/>
      <c r="G83" s="14"/>
    </row>
    <row r="84" spans="2:7">
      <c r="B84" s="258"/>
      <c r="C84" s="221"/>
      <c r="D84" s="244"/>
      <c r="E84" s="14"/>
      <c r="F84" s="14"/>
      <c r="G84" s="14"/>
    </row>
    <row r="85" spans="2:7" ht="54.95" customHeight="1">
      <c r="B85" s="258"/>
      <c r="C85" s="221"/>
      <c r="D85" s="244"/>
      <c r="E85" s="14"/>
      <c r="F85" s="14"/>
      <c r="G85" s="14"/>
    </row>
    <row r="86" spans="2:7">
      <c r="B86" s="258"/>
      <c r="C86" s="221"/>
      <c r="D86" s="244"/>
      <c r="E86" s="14"/>
      <c r="F86" s="14"/>
      <c r="G86" s="14"/>
    </row>
    <row r="87" spans="2:7">
      <c r="B87" s="258"/>
      <c r="C87" s="221"/>
      <c r="D87" s="244"/>
      <c r="E87" s="14"/>
      <c r="F87" s="14"/>
      <c r="G87" s="14"/>
    </row>
    <row r="88" spans="2:7">
      <c r="B88" s="258"/>
      <c r="C88" s="221"/>
      <c r="D88" s="244"/>
      <c r="E88" s="14"/>
      <c r="F88" s="14"/>
      <c r="G88" s="14"/>
    </row>
    <row r="89" spans="2:7">
      <c r="B89" s="258"/>
      <c r="C89" s="221"/>
      <c r="D89" s="244"/>
      <c r="E89" s="14"/>
      <c r="F89" s="14"/>
      <c r="G89" s="14"/>
    </row>
    <row r="90" spans="2:7">
      <c r="B90" s="258"/>
      <c r="C90" s="221"/>
      <c r="D90" s="244"/>
      <c r="E90" s="14"/>
      <c r="F90" s="14"/>
      <c r="G90" s="14"/>
    </row>
    <row r="91" spans="2:7" ht="54.95" customHeight="1">
      <c r="B91" s="258"/>
      <c r="C91" s="221"/>
      <c r="D91" s="244"/>
      <c r="E91" s="14"/>
      <c r="F91" s="14"/>
      <c r="G91" s="14"/>
    </row>
    <row r="92" spans="2:7">
      <c r="B92" s="258"/>
      <c r="C92" s="221"/>
      <c r="D92" s="244"/>
      <c r="E92" s="14"/>
      <c r="F92" s="14"/>
      <c r="G92" s="14"/>
    </row>
    <row r="93" spans="2:7" ht="54.95" customHeight="1">
      <c r="B93" s="258"/>
      <c r="C93" s="221"/>
      <c r="D93" s="244"/>
      <c r="E93" s="14"/>
      <c r="F93" s="14"/>
      <c r="G93" s="14"/>
    </row>
    <row r="94" spans="2:7">
      <c r="B94" s="258"/>
      <c r="C94" s="221"/>
      <c r="D94" s="244"/>
      <c r="E94" s="14"/>
      <c r="F94" s="14"/>
      <c r="G94" s="14"/>
    </row>
    <row r="95" spans="2:7" ht="54.95" customHeight="1">
      <c r="B95" s="258"/>
      <c r="C95" s="221"/>
      <c r="D95" s="244"/>
      <c r="E95" s="14"/>
      <c r="F95" s="14"/>
      <c r="G95" s="14"/>
    </row>
    <row r="96" spans="2:7">
      <c r="B96" s="258"/>
      <c r="C96" s="221"/>
      <c r="D96" s="244"/>
      <c r="E96" s="14"/>
      <c r="F96" s="14"/>
      <c r="G96" s="14"/>
    </row>
    <row r="97" spans="2:7">
      <c r="B97" s="258"/>
      <c r="C97" s="221"/>
      <c r="D97" s="244"/>
      <c r="E97" s="14"/>
      <c r="F97" s="14"/>
      <c r="G97" s="14"/>
    </row>
    <row r="98" spans="2:7">
      <c r="B98" s="258"/>
      <c r="C98" s="221"/>
      <c r="D98" s="244"/>
      <c r="E98" s="14"/>
      <c r="F98" s="14"/>
      <c r="G98" s="14"/>
    </row>
    <row r="99" spans="2:7" ht="54.95" customHeight="1">
      <c r="B99" s="258"/>
      <c r="C99" s="221"/>
      <c r="D99" s="244"/>
      <c r="E99" s="14"/>
      <c r="F99" s="14"/>
      <c r="G99" s="14"/>
    </row>
    <row r="100" spans="2:7">
      <c r="B100" s="258"/>
      <c r="C100" s="221"/>
      <c r="D100" s="244"/>
      <c r="E100" s="14"/>
      <c r="F100" s="14"/>
      <c r="G100" s="14"/>
    </row>
    <row r="101" spans="2:7" ht="54.95" customHeight="1">
      <c r="B101" s="258"/>
      <c r="C101" s="221"/>
      <c r="D101" s="244"/>
      <c r="E101" s="14"/>
      <c r="F101" s="14"/>
      <c r="G101" s="14"/>
    </row>
    <row r="102" spans="2:7">
      <c r="B102" s="258"/>
      <c r="C102" s="221"/>
      <c r="D102" s="244"/>
      <c r="E102" s="14"/>
      <c r="F102" s="14"/>
      <c r="G102" s="14"/>
    </row>
    <row r="103" spans="2:7" ht="54.95" customHeight="1">
      <c r="B103" s="258"/>
      <c r="C103" s="221"/>
      <c r="D103" s="244"/>
      <c r="E103" s="14"/>
      <c r="F103" s="14"/>
      <c r="G103" s="14"/>
    </row>
    <row r="104" spans="2:7">
      <c r="B104" s="258"/>
      <c r="C104" s="221"/>
      <c r="D104" s="244"/>
      <c r="E104" s="14"/>
      <c r="F104" s="14"/>
      <c r="G104" s="14"/>
    </row>
    <row r="105" spans="2:7" ht="54.95" customHeight="1">
      <c r="B105" s="258"/>
      <c r="C105" s="221"/>
      <c r="D105" s="244"/>
      <c r="E105" s="14"/>
      <c r="F105" s="14"/>
      <c r="G105" s="14"/>
    </row>
    <row r="106" spans="2:7">
      <c r="B106" s="258"/>
      <c r="C106" s="221"/>
      <c r="D106" s="244"/>
      <c r="E106" s="14"/>
      <c r="F106" s="14"/>
      <c r="G106" s="14"/>
    </row>
    <row r="107" spans="2:7">
      <c r="B107" s="258"/>
      <c r="C107" s="221"/>
      <c r="D107" s="244"/>
      <c r="E107" s="14"/>
      <c r="F107" s="14"/>
      <c r="G107" s="14"/>
    </row>
    <row r="108" spans="2:7">
      <c r="B108" s="258"/>
      <c r="C108" s="221"/>
      <c r="D108" s="244"/>
      <c r="E108" s="14"/>
      <c r="F108" s="14"/>
      <c r="G108" s="14"/>
    </row>
    <row r="109" spans="2:7">
      <c r="B109" s="258"/>
      <c r="C109" s="221"/>
      <c r="D109" s="244"/>
      <c r="E109" s="14"/>
      <c r="F109" s="14"/>
      <c r="G109" s="14"/>
    </row>
    <row r="110" spans="2:7">
      <c r="B110" s="258"/>
      <c r="C110" s="221"/>
      <c r="D110" s="244"/>
      <c r="E110" s="14"/>
      <c r="F110" s="14"/>
      <c r="G110" s="14"/>
    </row>
    <row r="111" spans="2:7" ht="54.95" customHeight="1">
      <c r="B111" s="258"/>
      <c r="C111" s="221"/>
      <c r="D111" s="244"/>
      <c r="E111" s="14"/>
      <c r="F111" s="14"/>
      <c r="G111" s="14"/>
    </row>
    <row r="112" spans="2:7">
      <c r="B112" s="258"/>
      <c r="C112" s="221"/>
      <c r="D112" s="244"/>
      <c r="E112" s="14"/>
      <c r="F112" s="14"/>
      <c r="G112" s="14"/>
    </row>
    <row r="113" spans="2:7">
      <c r="B113" s="258"/>
      <c r="C113" s="221"/>
      <c r="D113" s="244"/>
      <c r="E113" s="14"/>
      <c r="F113" s="14"/>
      <c r="G113" s="14"/>
    </row>
    <row r="114" spans="2:7">
      <c r="B114" s="258"/>
      <c r="C114" s="221"/>
      <c r="D114" s="244"/>
      <c r="E114" s="14"/>
      <c r="F114" s="14"/>
      <c r="G114" s="14"/>
    </row>
    <row r="115" spans="2:7">
      <c r="B115" s="258"/>
      <c r="C115" s="221"/>
      <c r="D115" s="244"/>
      <c r="E115" s="14"/>
      <c r="F115" s="14"/>
      <c r="G115" s="14"/>
    </row>
    <row r="116" spans="2:7">
      <c r="B116" s="258"/>
      <c r="C116" s="221"/>
      <c r="D116" s="244"/>
      <c r="E116" s="14"/>
      <c r="F116" s="14"/>
      <c r="G116" s="14"/>
    </row>
    <row r="117" spans="2:7" ht="54.95" customHeight="1">
      <c r="B117" s="258"/>
      <c r="C117" s="221"/>
      <c r="D117" s="244"/>
      <c r="E117" s="14"/>
      <c r="F117" s="14"/>
      <c r="G117" s="14"/>
    </row>
    <row r="118" spans="2:7">
      <c r="B118" s="258"/>
      <c r="C118" s="221"/>
      <c r="D118" s="244"/>
      <c r="E118" s="14"/>
      <c r="F118" s="14"/>
      <c r="G118" s="14"/>
    </row>
    <row r="119" spans="2:7" ht="54.95" customHeight="1">
      <c r="B119" s="258"/>
      <c r="C119" s="221"/>
      <c r="D119" s="244"/>
      <c r="E119" s="14"/>
      <c r="F119" s="14"/>
      <c r="G119" s="14"/>
    </row>
    <row r="120" spans="2:7">
      <c r="B120" s="258"/>
      <c r="C120" s="221"/>
      <c r="D120" s="244"/>
      <c r="E120" s="14"/>
      <c r="F120" s="14"/>
      <c r="G120" s="14"/>
    </row>
    <row r="121" spans="2:7" ht="54.95" customHeight="1">
      <c r="B121" s="258"/>
      <c r="C121" s="221"/>
      <c r="D121" s="244"/>
      <c r="E121" s="14"/>
      <c r="F121" s="14"/>
      <c r="G121" s="14"/>
    </row>
    <row r="122" spans="2:7">
      <c r="B122" s="258"/>
      <c r="C122" s="221"/>
      <c r="D122" s="244"/>
      <c r="E122" s="14"/>
      <c r="F122" s="14"/>
      <c r="G122" s="14"/>
    </row>
    <row r="123" spans="2:7" ht="54.95" customHeight="1">
      <c r="B123" s="258"/>
      <c r="C123" s="221"/>
      <c r="D123" s="244"/>
      <c r="E123" s="14"/>
      <c r="F123" s="14"/>
      <c r="G123" s="14"/>
    </row>
    <row r="124" spans="2:7">
      <c r="B124" s="258"/>
      <c r="C124" s="221"/>
      <c r="D124" s="244"/>
      <c r="E124" s="14"/>
      <c r="F124" s="14"/>
      <c r="G124" s="14"/>
    </row>
    <row r="125" spans="2:7" ht="54.95" customHeight="1">
      <c r="B125" s="258"/>
      <c r="C125" s="221"/>
      <c r="D125" s="244"/>
      <c r="E125" s="14"/>
      <c r="F125" s="14"/>
      <c r="G125" s="14"/>
    </row>
    <row r="126" spans="2:7">
      <c r="B126" s="258"/>
      <c r="C126" s="221"/>
      <c r="D126" s="244"/>
      <c r="E126" s="14"/>
      <c r="F126" s="14"/>
      <c r="G126" s="14"/>
    </row>
    <row r="127" spans="2:7" ht="54.95" customHeight="1">
      <c r="B127" s="258"/>
      <c r="C127" s="221"/>
      <c r="D127" s="244"/>
      <c r="E127" s="14"/>
      <c r="F127" s="14"/>
      <c r="G127" s="14"/>
    </row>
    <row r="128" spans="2:7">
      <c r="B128" s="258"/>
      <c r="C128" s="221"/>
      <c r="D128" s="244"/>
      <c r="E128" s="14"/>
      <c r="F128" s="14"/>
      <c r="G128" s="14"/>
    </row>
    <row r="129" spans="2:7" ht="54.95" customHeight="1">
      <c r="B129" s="258"/>
      <c r="C129" s="221"/>
      <c r="D129" s="244"/>
      <c r="E129" s="14"/>
      <c r="F129" s="14"/>
      <c r="G129" s="14"/>
    </row>
    <row r="130" spans="2:7">
      <c r="B130" s="258"/>
      <c r="C130" s="221"/>
      <c r="D130" s="244"/>
      <c r="E130" s="14"/>
      <c r="F130" s="14"/>
      <c r="G130" s="14"/>
    </row>
    <row r="131" spans="2:7" ht="54.95" customHeight="1">
      <c r="B131" s="258"/>
      <c r="C131" s="221"/>
      <c r="D131" s="244"/>
      <c r="E131" s="14"/>
      <c r="F131" s="14"/>
      <c r="G131" s="14"/>
    </row>
    <row r="132" spans="2:7">
      <c r="B132" s="258"/>
      <c r="C132" s="221"/>
      <c r="D132" s="244"/>
      <c r="E132" s="14"/>
      <c r="F132" s="14"/>
      <c r="G132" s="14"/>
    </row>
    <row r="133" spans="2:7" ht="54.95" customHeight="1">
      <c r="B133" s="258"/>
      <c r="C133" s="221"/>
      <c r="D133" s="244"/>
      <c r="E133" s="14"/>
      <c r="F133" s="14"/>
      <c r="G133" s="14"/>
    </row>
    <row r="134" spans="2:7">
      <c r="B134" s="258"/>
      <c r="C134" s="221"/>
      <c r="D134" s="244"/>
      <c r="E134" s="14"/>
      <c r="F134" s="14"/>
      <c r="G134" s="14"/>
    </row>
    <row r="135" spans="2:7" ht="54.95" customHeight="1">
      <c r="B135" s="258"/>
      <c r="C135" s="221"/>
      <c r="D135" s="244"/>
      <c r="E135" s="14"/>
      <c r="F135" s="14"/>
      <c r="G135" s="14"/>
    </row>
    <row r="136" spans="2:7">
      <c r="B136" s="258"/>
      <c r="C136" s="221"/>
      <c r="D136" s="244"/>
      <c r="E136" s="14"/>
      <c r="F136" s="14"/>
      <c r="G136" s="14"/>
    </row>
    <row r="137" spans="2:7" ht="54.95" customHeight="1">
      <c r="B137" s="258"/>
      <c r="C137" s="221"/>
      <c r="D137" s="244"/>
      <c r="E137" s="14"/>
      <c r="F137" s="14"/>
      <c r="G137" s="14"/>
    </row>
    <row r="138" spans="2:7">
      <c r="B138" s="258"/>
      <c r="C138" s="221"/>
      <c r="D138" s="244"/>
      <c r="E138" s="14"/>
      <c r="F138" s="14"/>
      <c r="G138" s="14"/>
    </row>
    <row r="139" spans="2:7" ht="54.95" customHeight="1">
      <c r="B139" s="258"/>
      <c r="C139" s="221"/>
      <c r="D139" s="244"/>
      <c r="E139" s="14"/>
      <c r="F139" s="14"/>
      <c r="G139" s="14"/>
    </row>
    <row r="140" spans="2:7">
      <c r="B140" s="258"/>
      <c r="C140" s="221"/>
      <c r="D140" s="244"/>
      <c r="E140" s="14"/>
      <c r="F140" s="14"/>
      <c r="G140" s="14"/>
    </row>
    <row r="141" spans="2:7" ht="54.95" customHeight="1">
      <c r="B141" s="258"/>
      <c r="C141" s="221"/>
      <c r="D141" s="244"/>
      <c r="E141" s="14"/>
      <c r="F141" s="14"/>
      <c r="G141" s="14"/>
    </row>
    <row r="142" spans="2:7">
      <c r="B142" s="258"/>
      <c r="C142" s="221"/>
      <c r="D142" s="244"/>
      <c r="E142" s="14"/>
      <c r="F142" s="14"/>
      <c r="G142" s="14"/>
    </row>
    <row r="143" spans="2:7" ht="54.95" customHeight="1">
      <c r="B143" s="258"/>
      <c r="C143" s="221"/>
      <c r="D143" s="244"/>
      <c r="E143" s="14"/>
      <c r="F143" s="14"/>
      <c r="G143" s="14"/>
    </row>
    <row r="144" spans="2:7">
      <c r="B144" s="258"/>
      <c r="C144" s="221"/>
      <c r="D144" s="244"/>
      <c r="E144" s="14"/>
      <c r="F144" s="14"/>
      <c r="G144" s="14"/>
    </row>
    <row r="145" ht="54.95" customHeight="1"/>
    <row r="147" ht="54.95" customHeight="1"/>
    <row r="149" ht="54.95" customHeight="1"/>
    <row r="151" ht="54.95" customHeight="1"/>
    <row r="153" ht="54.95" customHeight="1"/>
    <row r="155" ht="54.95" customHeight="1"/>
    <row r="161" ht="54.95" customHeight="1"/>
    <row r="163" ht="54.95" customHeight="1"/>
    <row r="165" ht="54.95" customHeight="1"/>
    <row r="167" ht="54.95" customHeight="1"/>
    <row r="169" ht="54.95" customHeight="1"/>
    <row r="171" ht="54.95" customHeight="1"/>
    <row r="173" ht="54.95" customHeight="1"/>
    <row r="175" ht="54.95" customHeight="1"/>
    <row r="177" ht="54.95" customHeight="1"/>
    <row r="179" ht="54.95" customHeight="1"/>
    <row r="181" ht="54.95" customHeight="1"/>
    <row r="183" ht="54.95" customHeight="1"/>
    <row r="185" ht="54.95" customHeight="1"/>
    <row r="187" ht="54.95" customHeight="1"/>
    <row r="193" ht="54.95" customHeight="1"/>
    <row r="195" ht="54.95" customHeight="1"/>
    <row r="197" ht="54.95" customHeight="1"/>
    <row r="199" ht="54.95" customHeight="1"/>
    <row r="201" ht="54.95" customHeight="1"/>
    <row r="203" ht="54.95" customHeight="1"/>
    <row r="205" ht="54.95" customHeight="1"/>
    <row r="207" ht="54.95" customHeight="1"/>
    <row r="209" ht="54.95" customHeight="1"/>
    <row r="211" ht="54.95" customHeight="1"/>
    <row r="213" ht="54.95" customHeight="1"/>
    <row r="215" ht="54.95" customHeight="1"/>
    <row r="217" ht="54.95" customHeight="1"/>
    <row r="221" ht="54.95" customHeight="1"/>
    <row r="223" ht="54.95" customHeight="1"/>
    <row r="225" ht="54.95" customHeight="1"/>
    <row r="227" ht="54.95" customHeight="1"/>
    <row r="229" ht="54.95" customHeight="1"/>
    <row r="233" ht="54.95" customHeight="1"/>
    <row r="235" ht="54.95" customHeight="1"/>
    <row r="237" ht="54.95" customHeight="1"/>
    <row r="239" ht="54.95" customHeight="1"/>
    <row r="241" ht="54.95" customHeight="1"/>
    <row r="243" ht="54.95" customHeight="1"/>
    <row r="245" ht="54.95" customHeight="1"/>
    <row r="247" ht="54.95" customHeight="1"/>
    <row r="249" ht="54.95" customHeight="1"/>
    <row r="251" ht="54.95" customHeight="1"/>
    <row r="253" ht="54.95" customHeight="1"/>
    <row r="259" ht="54.95" customHeight="1"/>
    <row r="261" ht="54.95" customHeight="1"/>
    <row r="263" ht="54.95" customHeight="1"/>
    <row r="269" ht="54.95" customHeight="1"/>
    <row r="271" ht="54.95" customHeight="1"/>
    <row r="277" spans="2:13" ht="54.95" customHeight="1"/>
    <row r="279" spans="2:13" ht="54.95" customHeight="1"/>
    <row r="281" spans="2:13" ht="54.95" customHeight="1"/>
    <row r="283" spans="2:13" ht="54.95" customHeight="1"/>
    <row r="285" spans="2:13" ht="54.95" customHeight="1"/>
    <row r="287" spans="2:13" ht="54.95" customHeight="1"/>
    <row r="288" spans="2:13">
      <c r="B288" s="260"/>
      <c r="C288" s="146"/>
      <c r="D288" s="251"/>
      <c r="E288" s="261"/>
      <c r="F288" s="261"/>
      <c r="G288" s="262"/>
      <c r="H288" s="263"/>
      <c r="I288" s="263"/>
      <c r="J288" s="263"/>
      <c r="K288" s="263"/>
      <c r="L288" s="263"/>
      <c r="M288" s="263"/>
    </row>
    <row r="293" ht="54.95" customHeight="1"/>
    <row r="295" ht="54.95" customHeight="1"/>
    <row r="301" ht="54.95" customHeight="1"/>
    <row r="303" ht="54.95" customHeight="1"/>
    <row r="305" ht="54.95" customHeight="1"/>
    <row r="311" ht="54.95" customHeight="1"/>
    <row r="313" ht="54.95" customHeight="1"/>
    <row r="315" ht="54.95" customHeight="1"/>
    <row r="317" ht="54.95" customHeight="1"/>
    <row r="319" ht="54.95" customHeight="1"/>
    <row r="321" ht="54.95" customHeight="1"/>
    <row r="323" ht="54.95" customHeight="1"/>
    <row r="325" ht="54.95" customHeight="1"/>
    <row r="327" ht="54.95" customHeight="1"/>
    <row r="329" ht="54.95" customHeight="1"/>
    <row r="331" ht="54.95" customHeight="1"/>
    <row r="333" ht="54.95" customHeight="1"/>
    <row r="335" ht="54.95" customHeight="1"/>
    <row r="337" ht="54.95" customHeight="1"/>
    <row r="339" ht="54.95" customHeight="1"/>
    <row r="341" ht="54.95" customHeight="1"/>
    <row r="343" ht="54.95" customHeight="1"/>
    <row r="345" ht="54.95" customHeight="1"/>
    <row r="347" ht="54.95" customHeight="1"/>
    <row r="349" ht="54.95" customHeight="1"/>
    <row r="351" ht="54.95" customHeight="1"/>
    <row r="353" ht="54.95" customHeight="1"/>
    <row r="355" ht="54.95" customHeight="1"/>
    <row r="357" ht="54.95" customHeight="1"/>
    <row r="359" ht="54.95" customHeight="1"/>
    <row r="361" ht="54.95" customHeight="1"/>
    <row r="363" ht="54.95" customHeight="1"/>
    <row r="369" ht="54.95" customHeight="1"/>
    <row r="371" ht="54.95" customHeight="1"/>
    <row r="373" ht="54.95" customHeight="1"/>
    <row r="375" ht="54.95" customHeight="1"/>
    <row r="377" ht="54.95" customHeight="1"/>
    <row r="379" ht="54.95" customHeight="1"/>
    <row r="381" ht="54.95" customHeight="1"/>
    <row r="387" ht="54.95" customHeight="1"/>
    <row r="389" ht="54.95" customHeight="1"/>
    <row r="391" ht="54.95" customHeight="1"/>
    <row r="395" ht="54.95" customHeight="1"/>
    <row r="397" ht="54.95" customHeight="1"/>
    <row r="399" ht="54.95" customHeight="1"/>
    <row r="401" spans="2:13" ht="54.95" customHeight="1"/>
    <row r="403" spans="2:13" ht="54.95" customHeight="1">
      <c r="B403" s="260"/>
      <c r="C403" s="146"/>
      <c r="D403" s="251"/>
      <c r="E403" s="261"/>
      <c r="F403" s="261"/>
      <c r="G403" s="262"/>
      <c r="H403" s="263"/>
      <c r="I403" s="263"/>
      <c r="J403" s="263"/>
      <c r="K403" s="263"/>
      <c r="L403" s="263"/>
      <c r="M403" s="263"/>
    </row>
    <row r="404" spans="2:13">
      <c r="B404" s="260"/>
      <c r="C404" s="146"/>
      <c r="D404" s="251"/>
      <c r="E404" s="261"/>
      <c r="F404" s="261"/>
      <c r="G404" s="262"/>
      <c r="H404" s="263"/>
      <c r="I404" s="263"/>
      <c r="J404" s="263"/>
      <c r="K404" s="263"/>
      <c r="L404" s="263"/>
      <c r="M404" s="263"/>
    </row>
    <row r="405" spans="2:13" ht="54.95" customHeight="1">
      <c r="B405" s="260"/>
      <c r="C405" s="146"/>
      <c r="D405" s="251"/>
      <c r="E405" s="261"/>
      <c r="F405" s="261"/>
      <c r="G405" s="262"/>
      <c r="H405" s="263"/>
      <c r="I405" s="263"/>
      <c r="J405" s="263"/>
      <c r="K405" s="263"/>
      <c r="L405" s="263"/>
      <c r="M405" s="263"/>
    </row>
    <row r="406" spans="2:13">
      <c r="B406" s="260"/>
      <c r="C406" s="146"/>
      <c r="D406" s="251"/>
      <c r="E406" s="261"/>
      <c r="F406" s="261"/>
      <c r="G406" s="262"/>
      <c r="H406" s="263"/>
      <c r="I406" s="263"/>
      <c r="J406" s="263"/>
      <c r="K406" s="263"/>
      <c r="L406" s="263"/>
      <c r="M406" s="263"/>
    </row>
    <row r="407" spans="2:13">
      <c r="B407" s="260"/>
      <c r="C407" s="146"/>
      <c r="D407" s="251"/>
      <c r="E407" s="261"/>
      <c r="F407" s="261"/>
      <c r="G407" s="262"/>
      <c r="H407" s="263"/>
      <c r="I407" s="263"/>
      <c r="J407" s="263"/>
      <c r="K407" s="263"/>
      <c r="L407" s="263"/>
      <c r="M407" s="263"/>
    </row>
    <row r="411" spans="2:13" ht="54.95" customHeight="1"/>
    <row r="413" spans="2:13" ht="54.95" customHeight="1"/>
    <row r="415" spans="2:13" ht="54.95" customHeight="1"/>
    <row r="417" ht="54.95" customHeight="1"/>
    <row r="419" ht="54.95" customHeight="1"/>
    <row r="421" ht="54.95" customHeight="1"/>
    <row r="423" ht="54.95" customHeight="1"/>
    <row r="425" ht="54.95" customHeight="1"/>
    <row r="427" ht="54.95" customHeight="1"/>
    <row r="429" ht="54.95" customHeight="1"/>
    <row r="431" ht="54.95" customHeight="1"/>
    <row r="433" ht="54.95" customHeight="1"/>
    <row r="435" ht="54.95" customHeight="1"/>
    <row r="437" ht="54.95" customHeight="1"/>
    <row r="439" ht="54.95" customHeight="1"/>
    <row r="441" ht="54.95" customHeight="1"/>
    <row r="443" ht="54.95" customHeight="1"/>
    <row r="450" ht="54.95" customHeight="1"/>
    <row r="452" ht="54.95" customHeight="1"/>
    <row r="454" ht="54.95" customHeight="1"/>
    <row r="456" ht="54.95" customHeight="1"/>
    <row r="458" ht="54.95" customHeight="1"/>
    <row r="460" ht="54.95" customHeight="1"/>
    <row r="462" ht="54.95" customHeight="1"/>
    <row r="464" ht="54.95" customHeight="1"/>
    <row r="466" ht="54.95" customHeight="1"/>
    <row r="468" ht="54.95" customHeight="1"/>
    <row r="470" ht="54.95" customHeight="1"/>
    <row r="472" ht="54.95" customHeight="1"/>
    <row r="474" ht="54.95" customHeight="1"/>
    <row r="476" ht="54.95" customHeight="1"/>
    <row r="478" ht="54.95" customHeight="1"/>
    <row r="480" ht="54.95" customHeight="1"/>
    <row r="482" ht="54.95" customHeight="1"/>
    <row r="484" ht="54.95" customHeight="1"/>
  </sheetData>
  <mergeCells count="1">
    <mergeCell ref="D5:F5"/>
  </mergeCells>
  <printOptions horizontalCentered="1"/>
  <pageMargins left="0.25" right="0.25" top="0.75" bottom="0.75" header="0.3" footer="0.3"/>
  <pageSetup paperSize="9" scale="61" orientation="portrait" r:id="rId1"/>
  <headerFooter>
    <oddHeader xml:space="preserve">&amp;L&amp;"Arial,Fett"SCHEDULE NO. 5
GRAND SUMMARY OF PRICES FOR KIMUKA SUBSTATION AND TRANSMISSION LINES&amp;"Arial,Standard"
&amp;R  Page &amp;P </oddHeader>
    <oddFooter xml:space="preserve">&amp;LSection IV – Bidding Forms 
Price Schedules
Bills of Quantities
&amp;CKETRACO/PT/019/2020&amp;K000000
&amp;R                        
Name of Bidder                                        Signature of Bidder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e02667f-0271-471b-bd6e-11a2e16def1d" xsi:nil="true"/>
    <lcf76f155ced4ddcb4097134ff3c332f xmlns="644a89e5-6bf3-45be-973d-31dedccce5a6">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2D807DA5079DD4F8FC962D9402EEFD8" ma:contentTypeVersion="16" ma:contentTypeDescription="Create a new document." ma:contentTypeScope="" ma:versionID="0bc21ed0b2020c3afaff3066be92a17d">
  <xsd:schema xmlns:xsd="http://www.w3.org/2001/XMLSchema" xmlns:xs="http://www.w3.org/2001/XMLSchema" xmlns:p="http://schemas.microsoft.com/office/2006/metadata/properties" xmlns:ns2="644a89e5-6bf3-45be-973d-31dedccce5a6" xmlns:ns3="3e02667f-0271-471b-bd6e-11a2e16def1d" targetNamespace="http://schemas.microsoft.com/office/2006/metadata/properties" ma:root="true" ma:fieldsID="c07fef68e287cdc89b47e0ea84d70e73" ns2:_="" ns3:_="">
    <xsd:import namespace="644a89e5-6bf3-45be-973d-31dedccce5a6"/>
    <xsd:import namespace="3e02667f-0271-471b-bd6e-11a2e16def1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2:MediaServiceEventHashCode" minOccurs="0"/>
                <xsd:element ref="ns2:MediaServiceGenerationTime"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4a89e5-6bf3-45be-973d-31dedccce5a6" elementFormDefault="qualified">
    <xsd:import namespace="http://schemas.microsoft.com/office/2006/documentManagement/types"/>
    <xsd:import namespace="http://schemas.microsoft.com/office/infopath/2007/PartnerControls"/>
    <xsd:element name="MediaServiceMetadata" ma:index="4" nillable="true" ma:displayName="MediaServiceMetadata" ma:hidden="true" ma:internalName="MediaServiceMetadata" ma:readOnly="true">
      <xsd:simpleType>
        <xsd:restriction base="dms:Note"/>
      </xsd:simpleType>
    </xsd:element>
    <xsd:element name="MediaServiceFastMetadata" ma:index="5" nillable="true" ma:displayName="MediaServiceFastMetadata" ma:hidden="true" ma:internalName="MediaServiceFastMetadata" ma:readOnly="true">
      <xsd:simpleType>
        <xsd:restriction base="dms:Note"/>
      </xsd:simpleType>
    </xsd:element>
    <xsd:element name="MediaServiceAutoTags" ma:index="6" nillable="true" ma:displayName="MediaServiceAutoTags" ma:internalName="MediaServiceAutoTags" ma:readOnly="true">
      <xsd:simpleType>
        <xsd:restriction base="dms:Text"/>
      </xsd:simpleType>
    </xsd:element>
    <xsd:element name="MediaServiceOCR" ma:index="7" nillable="true" ma:displayName="MediaServiceOCR" ma:internalName="MediaServiceOCR" ma:readOnly="true">
      <xsd:simpleType>
        <xsd:restriction base="dms:Note">
          <xsd:maxLength value="255"/>
        </xsd:restriction>
      </xsd:simpleType>
    </xsd:element>
    <xsd:element name="MediaServiceDateTaken" ma:index="8" nillable="true" ma:displayName="MediaServiceDateTaken" ma:hidden="true" ma:internalName="MediaServiceDateTaken" ma:readOnly="true">
      <xsd:simpleType>
        <xsd:restriction base="dms:Text"/>
      </xsd:simpleType>
    </xsd:element>
    <xsd:element name="MediaServiceLocation" ma:index="10" nillable="true" ma:displayName="MediaServiceLocation" ma:internalName="MediaServiceLocation" ma:readOnly="true">
      <xsd:simpleType>
        <xsd:restriction base="dms:Text"/>
      </xsd:simpleType>
    </xsd:element>
    <xsd:element name="MediaServiceEventHashCode" ma:index="11" nillable="true" ma:displayName="MediaServiceEventHashCode" ma:hidden="true" ma:internalName="MediaServiceEventHashCode"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2a6c10d7-b926-4fc0-945e-3cbf5049f6b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e02667f-0271-471b-bd6e-11a2e16def1d"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5dc480c3-88f4-4fce-816c-41eab65f6a1b}" ma:internalName="TaxCatchAll" ma:showField="CatchAllData" ma:web="19e016ca-9046-4267-b57e-e57e3836d18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D442107-4B35-45E7-B5D6-B0F8A2030B41}">
  <ds:schemaRefs>
    <ds:schemaRef ds:uri="http://purl.org/dc/terms/"/>
    <ds:schemaRef ds:uri="644a89e5-6bf3-45be-973d-31dedccce5a6"/>
    <ds:schemaRef ds:uri="http://www.w3.org/XML/1998/namespace"/>
    <ds:schemaRef ds:uri="http://schemas.openxmlformats.org/package/2006/metadata/core-properties"/>
    <ds:schemaRef ds:uri="http://schemas.microsoft.com/office/2006/metadata/properties"/>
    <ds:schemaRef ds:uri="http://purl.org/dc/elements/1.1/"/>
    <ds:schemaRef ds:uri="3e02667f-0271-471b-bd6e-11a2e16def1d"/>
    <ds:schemaRef ds:uri="http://schemas.microsoft.com/office/2006/documentManagement/typ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43190795-23F1-4732-BA4C-1CC05BA084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4a89e5-6bf3-45be-973d-31dedccce5a6"/>
    <ds:schemaRef ds:uri="3e02667f-0271-471b-bd6e-11a2e16def1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3564DC5-04C2-468F-A149-23891394F7C6}">
  <ds:schemaRefs>
    <ds:schemaRef ds:uri="http://schemas.microsoft.com/sharepoint/v3/contenttype/forms"/>
  </ds:schemaRefs>
</ds:datastoreItem>
</file>

<file path=docMetadata/LabelInfo.xml><?xml version="1.0" encoding="utf-8"?>
<clbl:labelList xmlns:clbl="http://schemas.microsoft.com/office/2020/mipLabelMetadata">
  <clbl:label id="{742a4dde-aa66-4466-a2df-404ae23837a8}" enabled="1" method="Privileged" siteId="{28598324-39e1-4d87-a8ec-137c412a71d1}"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23</vt:i4>
      </vt:variant>
    </vt:vector>
  </HeadingPairs>
  <TitlesOfParts>
    <vt:vector size="35" baseType="lpstr">
      <vt:lpstr>Schedule 1A_SS</vt:lpstr>
      <vt:lpstr>Schedule 2A_SS</vt:lpstr>
      <vt:lpstr>Schedule 3A_SS</vt:lpstr>
      <vt:lpstr>Schedule 4A_SS</vt:lpstr>
      <vt:lpstr>Schedule 1B_TL</vt:lpstr>
      <vt:lpstr>Schedule 2B_TL</vt:lpstr>
      <vt:lpstr>Schedule 3B_TL</vt:lpstr>
      <vt:lpstr>Schedule 4B_TL</vt:lpstr>
      <vt:lpstr>Schedule 5_Grand Summary</vt:lpstr>
      <vt:lpstr>Schedule 6_ Optional Spares</vt:lpstr>
      <vt:lpstr>Price Schedule_SUB_Summary</vt:lpstr>
      <vt:lpstr>Price Schedule_TL_Summary</vt:lpstr>
      <vt:lpstr>'Schedule 3B_TL'!_Toc338156301</vt:lpstr>
      <vt:lpstr>'Schedule 4B_TL'!_Toc338156301</vt:lpstr>
      <vt:lpstr>'Price Schedule_SUB_Summary'!Print_Area</vt:lpstr>
      <vt:lpstr>'Price Schedule_TL_Summary'!Print_Area</vt:lpstr>
      <vt:lpstr>'Schedule 1A_SS'!Print_Area</vt:lpstr>
      <vt:lpstr>'Schedule 1B_TL'!Print_Area</vt:lpstr>
      <vt:lpstr>'Schedule 2A_SS'!Print_Area</vt:lpstr>
      <vt:lpstr>'Schedule 2B_TL'!Print_Area</vt:lpstr>
      <vt:lpstr>'Schedule 3A_SS'!Print_Area</vt:lpstr>
      <vt:lpstr>'Schedule 3B_TL'!Print_Area</vt:lpstr>
      <vt:lpstr>'Schedule 4A_SS'!Print_Area</vt:lpstr>
      <vt:lpstr>'Schedule 4B_TL'!Print_Area</vt:lpstr>
      <vt:lpstr>'Schedule 5_Grand Summary'!Print_Area</vt:lpstr>
      <vt:lpstr>'Schedule 6_ Optional Spares'!Print_Area</vt:lpstr>
      <vt:lpstr>'Schedule 1A_SS'!Print_Titles</vt:lpstr>
      <vt:lpstr>'Schedule 1B_TL'!Print_Titles</vt:lpstr>
      <vt:lpstr>'Schedule 2A_SS'!Print_Titles</vt:lpstr>
      <vt:lpstr>'Schedule 2B_TL'!Print_Titles</vt:lpstr>
      <vt:lpstr>'Schedule 3A_SS'!Print_Titles</vt:lpstr>
      <vt:lpstr>'Schedule 3B_TL'!Print_Titles</vt:lpstr>
      <vt:lpstr>'Schedule 4A_SS'!Print_Titles</vt:lpstr>
      <vt:lpstr>'Schedule 4B_TL'!Print_Titles</vt:lpstr>
      <vt:lpstr>'Schedule 6_ Optional Spares'!Print_Titles</vt:lpstr>
    </vt:vector>
  </TitlesOfParts>
  <Manager/>
  <Company>MML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KETRACO</dc:creator>
  <cp:keywords/>
  <dc:description/>
  <cp:lastModifiedBy>Eric N. Manyaki</cp:lastModifiedBy>
  <cp:revision/>
  <dcterms:created xsi:type="dcterms:W3CDTF">2001-03-07T14:53:12Z</dcterms:created>
  <dcterms:modified xsi:type="dcterms:W3CDTF">2025-07-02T09:19:54Z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0x01010022D807DA5079DD4F8FC962D9402EEFD8</vt:lpwstr>
  </property>
</Properties>
</file>