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ketraco-my.sharepoint.com/personal/ket10360_ketraco_co_ke/Documents/Documents/ASAP DOCS/ITEMS TO DELETE/MAKINDU TAC 1/"/>
    </mc:Choice>
  </mc:AlternateContent>
  <xr:revisionPtr revIDLastSave="0" documentId="8_{08B3C0EA-094A-475C-BDAF-E07055FB44AB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C1-TL.Schedule No.2" sheetId="2" r:id="rId1"/>
    <sheet name="C1-TL.Schedule No.3" sheetId="4" r:id="rId2"/>
    <sheet name="C1-TL.Schedule No.4" sheetId="5" r:id="rId3"/>
    <sheet name="C1-TL.Schedule No.5" sheetId="6" r:id="rId4"/>
    <sheet name="C1-TL.Schedule No.6" sheetId="7" r:id="rId5"/>
    <sheet name="C1-TL.Schedule No.7" sheetId="8" r:id="rId6"/>
    <sheet name="A-TL_Daywork Rates" sheetId="9" r:id="rId7"/>
    <sheet name="B-TL_Provisional Sum" sheetId="10" r:id="rId8"/>
    <sheet name="TL-Summary" sheetId="11" r:id="rId9"/>
  </sheets>
  <definedNames>
    <definedName name="_xlnm.Print_Area" localSheetId="6">'A-TL_Daywork Rates'!$A$1:$H$76</definedName>
    <definedName name="_xlnm.Print_Area" localSheetId="7">'B-TL_Provisional Sum'!$A$1:$D$18</definedName>
    <definedName name="_xlnm.Print_Area" localSheetId="0">'C1-TL.Schedule No.2'!$A$1:$H$19</definedName>
    <definedName name="_xlnm.Print_Area" localSheetId="1">'C1-TL.Schedule No.3'!$A$1:$I$150</definedName>
    <definedName name="_xlnm.Print_Area" localSheetId="2">'C1-TL.Schedule No.4'!$A$1:$H$205</definedName>
    <definedName name="_xlnm.Print_Area" localSheetId="3">'C1-TL.Schedule No.5'!$A$1:$I$25</definedName>
    <definedName name="_xlnm.Print_Area" localSheetId="4">'C1-TL.Schedule No.6'!$A$1:$I$57</definedName>
    <definedName name="_xlnm.Print_Area" localSheetId="5">'C1-TL.Schedule No.7'!$A$1:$H$28</definedName>
    <definedName name="_xlnm.Print_Area" localSheetId="8">'TL-Summary'!$A$1:$E$21</definedName>
    <definedName name="_xlnm.Print_Titles" localSheetId="1">'C1-TL.Schedule No.3'!$2:$6</definedName>
    <definedName name="_xlnm.Print_Titles" localSheetId="2">'C1-TL.Schedule No.4'!$2:$6</definedName>
    <definedName name="_xlnm.Print_Titles" localSheetId="4">'C1-TL.Schedule No.6'!$4:$5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7" i="5" l="1"/>
  <c r="D78" i="5"/>
  <c r="D79" i="5"/>
  <c r="D80" i="5"/>
  <c r="D81" i="5"/>
  <c r="D83" i="5"/>
  <c r="D84" i="5"/>
  <c r="D85" i="5"/>
  <c r="D86" i="5"/>
  <c r="D87" i="5"/>
  <c r="D88" i="5"/>
  <c r="D93" i="5"/>
  <c r="D94" i="5"/>
  <c r="D95" i="5"/>
  <c r="D96" i="5"/>
  <c r="D97" i="5"/>
  <c r="D99" i="5"/>
  <c r="D100" i="5"/>
  <c r="D101" i="5"/>
  <c r="D102" i="5"/>
  <c r="D103" i="5"/>
  <c r="D104" i="5"/>
  <c r="D109" i="5"/>
  <c r="D110" i="5"/>
  <c r="D111" i="5"/>
  <c r="D112" i="5"/>
  <c r="D113" i="5"/>
  <c r="D115" i="5"/>
  <c r="D116" i="5"/>
  <c r="D117" i="5"/>
  <c r="D118" i="5"/>
  <c r="D119" i="5"/>
  <c r="D120" i="5"/>
  <c r="D125" i="5"/>
  <c r="D126" i="5"/>
  <c r="D127" i="5"/>
  <c r="D128" i="5"/>
  <c r="D129" i="5"/>
  <c r="D131" i="5"/>
  <c r="D132" i="5"/>
  <c r="D133" i="5"/>
  <c r="D134" i="5"/>
  <c r="D135" i="5"/>
  <c r="D136" i="5"/>
  <c r="D141" i="5"/>
  <c r="D142" i="5"/>
  <c r="D143" i="5"/>
  <c r="D144" i="5"/>
  <c r="D145" i="5"/>
  <c r="D147" i="5"/>
  <c r="D148" i="5"/>
  <c r="D149" i="5"/>
  <c r="D150" i="5"/>
  <c r="D151" i="5"/>
  <c r="D152" i="5"/>
  <c r="D156" i="5"/>
  <c r="D158" i="5"/>
  <c r="D159" i="5"/>
  <c r="D160" i="5"/>
  <c r="D161" i="5"/>
  <c r="D162" i="5"/>
  <c r="D163" i="5"/>
  <c r="D166" i="5"/>
  <c r="D202" i="5"/>
  <c r="D198" i="5"/>
  <c r="D199" i="5"/>
  <c r="D193" i="5"/>
  <c r="D184" i="5"/>
  <c r="D188" i="5"/>
  <c r="D178" i="5"/>
  <c r="D179" i="5"/>
  <c r="D180" i="5"/>
  <c r="D71" i="5"/>
  <c r="D72" i="5"/>
  <c r="D14" i="4" l="1"/>
  <c r="D79" i="4"/>
  <c r="D140" i="5" s="1"/>
  <c r="D63" i="4"/>
  <c r="D124" i="5" s="1"/>
  <c r="D31" i="4"/>
  <c r="D92" i="5" s="1"/>
  <c r="D47" i="4"/>
  <c r="D108" i="5" s="1"/>
  <c r="D76" i="5" l="1"/>
  <c r="D9" i="4"/>
  <c r="D70" i="5" s="1"/>
  <c r="D8" i="4"/>
  <c r="D69" i="5" s="1"/>
  <c r="D122" i="4"/>
  <c r="D183" i="5" s="1"/>
  <c r="D130" i="4"/>
  <c r="D108" i="4"/>
  <c r="D131" i="4"/>
  <c r="D114" i="4"/>
  <c r="D175" i="5" s="1"/>
  <c r="D126" i="4"/>
  <c r="D187" i="5" s="1"/>
  <c r="D103" i="4"/>
  <c r="D92" i="4"/>
  <c r="D76" i="4"/>
  <c r="D60" i="4"/>
  <c r="D44" i="4"/>
  <c r="D27" i="4"/>
  <c r="D20" i="4" s="1"/>
  <c r="D82" i="5" s="1"/>
  <c r="D186" i="5" l="1"/>
  <c r="D185" i="5"/>
  <c r="D96" i="4"/>
  <c r="D157" i="5" s="1"/>
  <c r="D164" i="5"/>
  <c r="D136" i="4"/>
  <c r="D197" i="5" s="1"/>
  <c r="D192" i="5"/>
  <c r="D37" i="4"/>
  <c r="D98" i="5" s="1"/>
  <c r="D105" i="5"/>
  <c r="D53" i="4"/>
  <c r="D114" i="5" s="1"/>
  <c r="D121" i="5"/>
  <c r="D69" i="4"/>
  <c r="D130" i="5" s="1"/>
  <c r="D137" i="5"/>
  <c r="D135" i="4"/>
  <c r="D196" i="5" s="1"/>
  <c r="D191" i="5"/>
  <c r="D109" i="4"/>
  <c r="D169" i="5"/>
  <c r="D85" i="4"/>
  <c r="D146" i="5" s="1"/>
  <c r="D153" i="5"/>
  <c r="D89" i="5"/>
  <c r="D16" i="10"/>
  <c r="C16" i="10"/>
  <c r="D110" i="4" l="1"/>
  <c r="D170" i="5"/>
  <c r="D111" i="4" l="1"/>
  <c r="D171" i="5"/>
  <c r="D112" i="4" l="1"/>
  <c r="D172" i="5"/>
  <c r="D113" i="4" l="1"/>
  <c r="D174" i="5" s="1"/>
  <c r="D173" i="5"/>
</calcChain>
</file>

<file path=xl/sharedStrings.xml><?xml version="1.0" encoding="utf-8"?>
<sst xmlns="http://schemas.openxmlformats.org/spreadsheetml/2006/main" count="1156" uniqueCount="579">
  <si>
    <t>C1 - Transmission Line Price Schedules</t>
  </si>
  <si>
    <t>Schedule No. 2:  Design</t>
  </si>
  <si>
    <t>Item no.</t>
  </si>
  <si>
    <t>Description</t>
  </si>
  <si>
    <t>Unit</t>
  </si>
  <si>
    <t>Quantity</t>
  </si>
  <si>
    <t>Rate</t>
  </si>
  <si>
    <t>Amount</t>
  </si>
  <si>
    <t>Local</t>
  </si>
  <si>
    <t>Foreign</t>
  </si>
  <si>
    <t>Foundation Design for All Type of Soils (Types 1, 2, 3, 3A, 4, 4A, 5 &amp; 6) for all Tower Types including all their respective body and Leg Extension variants as specified.</t>
  </si>
  <si>
    <t>Tower Design for All Tower Types (220S, 220T10, 220T30, 220T60, 220T90, 220Ttrm) including all their respective Body and Leg Extensions as specified.</t>
  </si>
  <si>
    <t>Detailed Line Design incorporating the findings of the Line Route Centre Alignment Survey, the Line Profile Survey and Soils Investigations, to design the line and prepare 
a) a Line Route Centre Alignment, 
b) a Line Plan and Profile as specified 
c) a Line Schedule as specified that includes the assignment of foundation types for each scheduled tower/location.</t>
  </si>
  <si>
    <t>SCHEDULE NO.3: Supply of Plant (Off-Site)</t>
  </si>
  <si>
    <t>Country of Origin</t>
  </si>
  <si>
    <t>220KV TOWERS</t>
  </si>
  <si>
    <t>For Tower Type 220S</t>
  </si>
  <si>
    <t>301-1</t>
  </si>
  <si>
    <t>tower</t>
  </si>
  <si>
    <t>301-2</t>
  </si>
  <si>
    <t>301-3</t>
  </si>
  <si>
    <t>Type 220S Tower; +3.0 m body extension</t>
  </si>
  <si>
    <t>301-4</t>
  </si>
  <si>
    <t>Type 220S Tower; +6.0 m body extension</t>
  </si>
  <si>
    <t>301-5</t>
  </si>
  <si>
    <t>301-6</t>
  </si>
  <si>
    <t>Type 220S Tower; +12.0 m body extension</t>
  </si>
  <si>
    <t>301-7</t>
  </si>
  <si>
    <t>Type 220S Tower; +0 m leg extension</t>
  </si>
  <si>
    <t>each</t>
  </si>
  <si>
    <t>301-8</t>
  </si>
  <si>
    <t>Type 220S Tower; +1.0 m leg extension</t>
  </si>
  <si>
    <t>301-9</t>
  </si>
  <si>
    <t>Type 220S Tower; +2.0 m leg extension</t>
  </si>
  <si>
    <t>301-10</t>
  </si>
  <si>
    <t>Type 220S Tower; +3.0 m leg extension</t>
  </si>
  <si>
    <t>301-11</t>
  </si>
  <si>
    <t>Type 220S Tower; +4.0 m leg extension</t>
  </si>
  <si>
    <t>301-12</t>
  </si>
  <si>
    <t>Type 220S Tower; +5.0 m leg extension</t>
  </si>
  <si>
    <t>301-13</t>
  </si>
  <si>
    <t>Type 220S Tower; +6.0 m leg extension</t>
  </si>
  <si>
    <t>301-14</t>
  </si>
  <si>
    <t>Set</t>
  </si>
  <si>
    <t>For Tower Type 220T10</t>
  </si>
  <si>
    <t>302-1</t>
  </si>
  <si>
    <t>302-2</t>
  </si>
  <si>
    <t>302-3</t>
  </si>
  <si>
    <t>Type 220T10 Tower; +3.0 m body extension</t>
  </si>
  <si>
    <t>302-4</t>
  </si>
  <si>
    <t>Type 220T10 Tower; +6.0 m body extension</t>
  </si>
  <si>
    <t>302-5</t>
  </si>
  <si>
    <t>302-6</t>
  </si>
  <si>
    <t>Type 220T10 Tower; +12.0 m body extension</t>
  </si>
  <si>
    <t>302-7</t>
  </si>
  <si>
    <t>Type 220T10 Tower; +0 m leg extension</t>
  </si>
  <si>
    <t>302-8</t>
  </si>
  <si>
    <t>Type 220T10 Tower; +1 m Leg extension</t>
  </si>
  <si>
    <t>302-9</t>
  </si>
  <si>
    <t>Type 220T10 Tower; +2 m Leg extension</t>
  </si>
  <si>
    <t>302-10</t>
  </si>
  <si>
    <t>Type 220T10 Tower; +3 m Leg extension</t>
  </si>
  <si>
    <t>302-11</t>
  </si>
  <si>
    <t>Type 220T10 Tower; +4 m Leg extension</t>
  </si>
  <si>
    <t>302-12</t>
  </si>
  <si>
    <t>Type 220T10 Tower; +5 m Leg extension</t>
  </si>
  <si>
    <t>302-13</t>
  </si>
  <si>
    <t>Type 220T10 Tower; +6 m Leg extension</t>
  </si>
  <si>
    <t>302-14</t>
  </si>
  <si>
    <t>For Tower Type 220T30</t>
  </si>
  <si>
    <t>303-1</t>
  </si>
  <si>
    <t>303-2</t>
  </si>
  <si>
    <t>303-3</t>
  </si>
  <si>
    <t>Type 220T30 Tower; +3.0 m body extension</t>
  </si>
  <si>
    <t>303-4</t>
  </si>
  <si>
    <t>Type 220T30 Tower; +6.0 m body extension</t>
  </si>
  <si>
    <t>303-5</t>
  </si>
  <si>
    <t>303-6</t>
  </si>
  <si>
    <t>Type 220T30 Tower; +12.0 m body extension</t>
  </si>
  <si>
    <t>303-7</t>
  </si>
  <si>
    <t>Type 220T30 Tower; +0 m leg extension</t>
  </si>
  <si>
    <t>303-8</t>
  </si>
  <si>
    <t>Type 220T30 Tower; +1 m leg extension</t>
  </si>
  <si>
    <t>303-9</t>
  </si>
  <si>
    <t>Type 220T30 Tower; +2 m leg extension</t>
  </si>
  <si>
    <t>303-10</t>
  </si>
  <si>
    <t>Type 220T30 Tower; +3 m leg extension</t>
  </si>
  <si>
    <t>303-11</t>
  </si>
  <si>
    <t>Type 220T30 Tower; +4 m leg extension</t>
  </si>
  <si>
    <t>303-12</t>
  </si>
  <si>
    <t>Type 220T30 Tower; +5 m leg extension</t>
  </si>
  <si>
    <t>303-13</t>
  </si>
  <si>
    <t>Type 220T30 Tower; +6 m leg extension</t>
  </si>
  <si>
    <t>303-14</t>
  </si>
  <si>
    <t>For Tower Type 220T60</t>
  </si>
  <si>
    <t>304-1</t>
  </si>
  <si>
    <t>304-2</t>
  </si>
  <si>
    <t>304-3</t>
  </si>
  <si>
    <t>Type 220T60 Tower; +3.0 m body extension</t>
  </si>
  <si>
    <t>304-4</t>
  </si>
  <si>
    <t>Type 220T60 Tower; +6.0 m body extension</t>
  </si>
  <si>
    <t>304-5</t>
  </si>
  <si>
    <t>304-6</t>
  </si>
  <si>
    <t>Type 220T60 Tower; +12.0 m body extension</t>
  </si>
  <si>
    <t>304-7</t>
  </si>
  <si>
    <t>Type 220T60 Tower; +0 m leg extension</t>
  </si>
  <si>
    <t>304-8</t>
  </si>
  <si>
    <t>Type 220T60 Tower; +1 m leg extension</t>
  </si>
  <si>
    <t>304-9</t>
  </si>
  <si>
    <t>Type 220T60 Tower; +2 m leg extension</t>
  </si>
  <si>
    <t>304-10</t>
  </si>
  <si>
    <t>Type 220T60 Tower; +3 m leg extension</t>
  </si>
  <si>
    <t>304-11</t>
  </si>
  <si>
    <t>Type 220T60 Tower; +4 m leg extension</t>
  </si>
  <si>
    <t>304-12</t>
  </si>
  <si>
    <t>Type 220T60 Tower; +5 m leg extension</t>
  </si>
  <si>
    <t>304-13</t>
  </si>
  <si>
    <t>Type 220T60 Tower; +6 m leg extension</t>
  </si>
  <si>
    <t>304-14</t>
  </si>
  <si>
    <t>For Tower Type 220T90</t>
  </si>
  <si>
    <t>305-1</t>
  </si>
  <si>
    <t>305-2</t>
  </si>
  <si>
    <t>305-3</t>
  </si>
  <si>
    <t>Type 220T90 Tower; +3.0 m body extension</t>
  </si>
  <si>
    <t>305-4</t>
  </si>
  <si>
    <t>Type 220T90 Tower; +6.0 m body extension</t>
  </si>
  <si>
    <t>305-5</t>
  </si>
  <si>
    <t>305-6</t>
  </si>
  <si>
    <t>Type 220T90 Tower; +12.0 m body extension</t>
  </si>
  <si>
    <t>305-7</t>
  </si>
  <si>
    <t>Type 220T90 Tower; +0 m leg extension</t>
  </si>
  <si>
    <t>305-8</t>
  </si>
  <si>
    <t>Type 220T90 Tower; +1 m leg extension</t>
  </si>
  <si>
    <t>305-9</t>
  </si>
  <si>
    <t>Type 220T90 Tower; +2 m leg extension</t>
  </si>
  <si>
    <t>305-10</t>
  </si>
  <si>
    <t>Type 220T90 Tower; +3 m leg extension</t>
  </si>
  <si>
    <t>305-11</t>
  </si>
  <si>
    <t>Type 220T90 Tower; +4 m leg extension</t>
  </si>
  <si>
    <t>305-12</t>
  </si>
  <si>
    <t>Type 220T90 Tower; +5 m leg extension</t>
  </si>
  <si>
    <t>305-13</t>
  </si>
  <si>
    <t>Type 220T90 Tower; +6 m leg extension</t>
  </si>
  <si>
    <t>305-14</t>
  </si>
  <si>
    <t>For Tower Type 220Ttrm</t>
  </si>
  <si>
    <t>306-1</t>
  </si>
  <si>
    <t>306-2</t>
  </si>
  <si>
    <t>Type 220Ttrm Tower; +0 m leg extension</t>
  </si>
  <si>
    <t>306-3</t>
  </si>
  <si>
    <t>Type 220Ttrm Tower; +1 m leg extension</t>
  </si>
  <si>
    <t>306-4</t>
  </si>
  <si>
    <t>Type 220Ttrm Tower; +2 m leg extension</t>
  </si>
  <si>
    <t>306-5</t>
  </si>
  <si>
    <t>Type 220Ttrm Tower; +3 m leg extension</t>
  </si>
  <si>
    <t>Type 220Ttrm Tower; +4 m leg extension</t>
  </si>
  <si>
    <t>306-7</t>
  </si>
  <si>
    <t>Type 220Ttrm Tower; +5 m leg extension</t>
  </si>
  <si>
    <t>306-8</t>
  </si>
  <si>
    <t>Type 220Ttrm Tower; +6 m leg extension</t>
  </si>
  <si>
    <t>306-9</t>
  </si>
  <si>
    <t>Additional Steel Work</t>
  </si>
  <si>
    <t>ton</t>
  </si>
  <si>
    <t>ACCESSORIES FOR TOWER  </t>
  </si>
  <si>
    <t>308-1</t>
  </si>
  <si>
    <t>Anti-climbing devices</t>
  </si>
  <si>
    <t>set</t>
  </si>
  <si>
    <t>308-2</t>
  </si>
  <si>
    <t>Danger plates</t>
  </si>
  <si>
    <t>308-3</t>
  </si>
  <si>
    <t>Tower number plates</t>
  </si>
  <si>
    <t>308-4</t>
  </si>
  <si>
    <t>Line code identification plates</t>
  </si>
  <si>
    <t>308-5</t>
  </si>
  <si>
    <t>Circuit number plates</t>
  </si>
  <si>
    <t>308-6</t>
  </si>
  <si>
    <t>Phase sequence plates (1 set for 3-phases)</t>
  </si>
  <si>
    <t>308-7</t>
  </si>
  <si>
    <t>Aerial plates</t>
  </si>
  <si>
    <t>CONDUCTORS, EC, OPGW</t>
  </si>
  <si>
    <t>309-1</t>
  </si>
  <si>
    <t>km</t>
  </si>
  <si>
    <t>309-2</t>
  </si>
  <si>
    <t>309-3</t>
  </si>
  <si>
    <t>INSULATORS AND FITTINGS</t>
  </si>
  <si>
    <t>310-1</t>
  </si>
  <si>
    <t>Single suspension insulator set for single "Canary" completed with clamps, fittings, clevis, armour rod</t>
  </si>
  <si>
    <t>310-2</t>
  </si>
  <si>
    <t>Double suspension insulator set for single LL-ACSR "Canary" completed with clamps, fittings, clevis, armour rod</t>
  </si>
  <si>
    <t>310-3</t>
  </si>
  <si>
    <t>Double tension insulator set for single LL-ACSR "Canary" completed with clamps, fittings, clevis</t>
  </si>
  <si>
    <t>310-4</t>
  </si>
  <si>
    <t>Light duty tension insulator set for single LL-ACSR "Canary" completed with clamps, fittings, clevis</t>
  </si>
  <si>
    <t>310-5</t>
  </si>
  <si>
    <t>Jumper suspension insulator set for single LL-ACSR "Canary" completed with clamps, fittings, clevis, armour rod</t>
  </si>
  <si>
    <t>310-6</t>
  </si>
  <si>
    <t>Counterweights 40 kg * 5 nos. for each tower</t>
  </si>
  <si>
    <t>OVERHEAD EARTH CONDUCTOR FITTINGS</t>
  </si>
  <si>
    <t>311-1</t>
  </si>
  <si>
    <t>Suspension set for overhead earth conductor completed with clamps, fittings, bonding wire</t>
  </si>
  <si>
    <t>311-2</t>
  </si>
  <si>
    <t>Tension set for overhead earth conductor completed with clamps, fittings, both for foreside and backside</t>
  </si>
  <si>
    <t>311-3</t>
  </si>
  <si>
    <t>Tension set for earth conductor completed with clamps, fittings, for gantry of slack span</t>
  </si>
  <si>
    <t xml:space="preserve">OVERHEAD OPGW FITTINGS </t>
  </si>
  <si>
    <t>312-1</t>
  </si>
  <si>
    <t>Suspension set for OPGW completed with clamps, fittings, bonding wire</t>
  </si>
  <si>
    <t>312-2</t>
  </si>
  <si>
    <t>Tension set for OPGW completed with clamps, fittings, both for foreside and backside</t>
  </si>
  <si>
    <t>312-3</t>
  </si>
  <si>
    <t>Tension set for overhead OPGW completed with clamps, fittings, for gantry of slack span</t>
  </si>
  <si>
    <t>312-4</t>
  </si>
  <si>
    <t>Joint box for OPGW including fixing &amp; splicing materials and down lead clamps, extra length of OPGW for down lead</t>
  </si>
  <si>
    <t>Bird diverter system</t>
  </si>
  <si>
    <t>lot</t>
  </si>
  <si>
    <t>Schedule No. 4:  Construction, Installation and Testing (On-Site)</t>
  </si>
  <si>
    <t>FOUNDATION FOR TOWER</t>
  </si>
  <si>
    <t>401-1</t>
  </si>
  <si>
    <t>401-2</t>
  </si>
  <si>
    <t>401-3</t>
  </si>
  <si>
    <t>401-4</t>
  </si>
  <si>
    <t>401-5</t>
  </si>
  <si>
    <t>401-6</t>
  </si>
  <si>
    <t>401-7</t>
  </si>
  <si>
    <t>401-8</t>
  </si>
  <si>
    <t>402-1</t>
  </si>
  <si>
    <t>402-2</t>
  </si>
  <si>
    <t>402-3</t>
  </si>
  <si>
    <t>402-4</t>
  </si>
  <si>
    <t>402-5</t>
  </si>
  <si>
    <t>402-6</t>
  </si>
  <si>
    <t>402-7</t>
  </si>
  <si>
    <t>402-8</t>
  </si>
  <si>
    <t>403-1</t>
  </si>
  <si>
    <t>403-2</t>
  </si>
  <si>
    <t>403-3</t>
  </si>
  <si>
    <t>403-4</t>
  </si>
  <si>
    <t>403-5</t>
  </si>
  <si>
    <t>403-6</t>
  </si>
  <si>
    <t>403-7</t>
  </si>
  <si>
    <t>403-8</t>
  </si>
  <si>
    <t>404-1</t>
  </si>
  <si>
    <t>404-2</t>
  </si>
  <si>
    <t>404-3</t>
  </si>
  <si>
    <t>404-4</t>
  </si>
  <si>
    <t>404-5</t>
  </si>
  <si>
    <t>404-6</t>
  </si>
  <si>
    <t>404-7</t>
  </si>
  <si>
    <t>404-8</t>
  </si>
  <si>
    <t>405-1</t>
  </si>
  <si>
    <t>405-2</t>
  </si>
  <si>
    <t>405-3</t>
  </si>
  <si>
    <t>405-4</t>
  </si>
  <si>
    <t>405-5</t>
  </si>
  <si>
    <t>405-6</t>
  </si>
  <si>
    <t>405-7</t>
  </si>
  <si>
    <t>405-8</t>
  </si>
  <si>
    <t>406-1</t>
  </si>
  <si>
    <t>406-2</t>
  </si>
  <si>
    <t>406-3</t>
  </si>
  <si>
    <t>406-4</t>
  </si>
  <si>
    <t>406-5</t>
  </si>
  <si>
    <t>406-6</t>
  </si>
  <si>
    <t>406-7</t>
  </si>
  <si>
    <t>406-8</t>
  </si>
  <si>
    <t>GROUNDING FOR TOWER</t>
  </si>
  <si>
    <t>407-1</t>
  </si>
  <si>
    <t>407-2</t>
  </si>
  <si>
    <t>407-3</t>
  </si>
  <si>
    <t>407-4</t>
  </si>
  <si>
    <t>408-1</t>
  </si>
  <si>
    <t>408-2</t>
  </si>
  <si>
    <t>408-3</t>
  </si>
  <si>
    <t>408-4</t>
  </si>
  <si>
    <t>408-5</t>
  </si>
  <si>
    <t>408-6</t>
  </si>
  <si>
    <t>408-7</t>
  </si>
  <si>
    <t>408-8</t>
  </si>
  <si>
    <t>408-9</t>
  </si>
  <si>
    <t>408-10</t>
  </si>
  <si>
    <t>408-11</t>
  </si>
  <si>
    <t>408-12</t>
  </si>
  <si>
    <t>408-13</t>
  </si>
  <si>
    <t>408-14</t>
  </si>
  <si>
    <t>409-1</t>
  </si>
  <si>
    <t>409-2</t>
  </si>
  <si>
    <t>409-3</t>
  </si>
  <si>
    <t>409-4</t>
  </si>
  <si>
    <t>409-5</t>
  </si>
  <si>
    <t>409-6</t>
  </si>
  <si>
    <t>409-7</t>
  </si>
  <si>
    <t>409-8</t>
  </si>
  <si>
    <t>409-9</t>
  </si>
  <si>
    <t>409-10</t>
  </si>
  <si>
    <t>409-11</t>
  </si>
  <si>
    <t>409-12</t>
  </si>
  <si>
    <t>409-13</t>
  </si>
  <si>
    <t>409-14</t>
  </si>
  <si>
    <t>410-1</t>
  </si>
  <si>
    <t>410-2</t>
  </si>
  <si>
    <t>410-3</t>
  </si>
  <si>
    <t>410-4</t>
  </si>
  <si>
    <t>410-5</t>
  </si>
  <si>
    <t>410-6</t>
  </si>
  <si>
    <t>410-7</t>
  </si>
  <si>
    <t>410-8</t>
  </si>
  <si>
    <t>410-9</t>
  </si>
  <si>
    <t>410-10</t>
  </si>
  <si>
    <t>410-11</t>
  </si>
  <si>
    <t>410-12</t>
  </si>
  <si>
    <t>410-13</t>
  </si>
  <si>
    <t>410-14</t>
  </si>
  <si>
    <t>411-1</t>
  </si>
  <si>
    <t>411-2</t>
  </si>
  <si>
    <t>411-3</t>
  </si>
  <si>
    <t>411-4</t>
  </si>
  <si>
    <t>411-5</t>
  </si>
  <si>
    <t>411-6</t>
  </si>
  <si>
    <t>411-7</t>
  </si>
  <si>
    <t>411-8</t>
  </si>
  <si>
    <t>411-9</t>
  </si>
  <si>
    <t>411-10</t>
  </si>
  <si>
    <t>411-11</t>
  </si>
  <si>
    <t>411-12</t>
  </si>
  <si>
    <t>411-13</t>
  </si>
  <si>
    <t>411-14</t>
  </si>
  <si>
    <t>412-1</t>
  </si>
  <si>
    <t>412-2</t>
  </si>
  <si>
    <t>412-3</t>
  </si>
  <si>
    <t>412-4</t>
  </si>
  <si>
    <t>412-5</t>
  </si>
  <si>
    <t>412-6</t>
  </si>
  <si>
    <t>412-7</t>
  </si>
  <si>
    <t>412-8</t>
  </si>
  <si>
    <t>412-9</t>
  </si>
  <si>
    <t>412-10</t>
  </si>
  <si>
    <t>412-11</t>
  </si>
  <si>
    <t>412-12</t>
  </si>
  <si>
    <t>412-13</t>
  </si>
  <si>
    <t>412-14</t>
  </si>
  <si>
    <t>413-1</t>
  </si>
  <si>
    <t>413-2</t>
  </si>
  <si>
    <t>413-3</t>
  </si>
  <si>
    <t>413-4</t>
  </si>
  <si>
    <t>413-5</t>
  </si>
  <si>
    <t>413-6</t>
  </si>
  <si>
    <t>413-7</t>
  </si>
  <si>
    <t>413-8</t>
  </si>
  <si>
    <t>413-9</t>
  </si>
  <si>
    <t>ACCESSORIES FOR TOWER</t>
  </si>
  <si>
    <t>415-1</t>
  </si>
  <si>
    <t>415-2</t>
  </si>
  <si>
    <t>415-3</t>
  </si>
  <si>
    <t>415-4</t>
  </si>
  <si>
    <t>415-5</t>
  </si>
  <si>
    <t>415-6</t>
  </si>
  <si>
    <t>415-7</t>
  </si>
  <si>
    <t>CONDUCTORS, EW, OPGW</t>
  </si>
  <si>
    <t>416-1</t>
  </si>
  <si>
    <t>416-2</t>
  </si>
  <si>
    <t>416-3</t>
  </si>
  <si>
    <t>417-1</t>
  </si>
  <si>
    <t>417-2</t>
  </si>
  <si>
    <t>417-3</t>
  </si>
  <si>
    <t>417-4</t>
  </si>
  <si>
    <t>417-5</t>
  </si>
  <si>
    <t>418-1</t>
  </si>
  <si>
    <t>418-2</t>
  </si>
  <si>
    <t>418-3</t>
  </si>
  <si>
    <t>OVERHEAD GROUND WIRE FITTINGS (OPGW)</t>
  </si>
  <si>
    <t>419-1</t>
  </si>
  <si>
    <t>419-2</t>
  </si>
  <si>
    <t>419-3</t>
  </si>
  <si>
    <t>419-4</t>
  </si>
  <si>
    <t>Total for Schedule No. 4</t>
  </si>
  <si>
    <t>Schedule No. 5:  Training</t>
  </si>
  <si>
    <t>(carried forward to Summary, p. IV-C1-31)</t>
  </si>
  <si>
    <t>Schedule No. 6:  Mandatory Spare Parts</t>
  </si>
  <si>
    <t>Spare Towers</t>
  </si>
  <si>
    <t>600-1</t>
  </si>
  <si>
    <t>Tower</t>
  </si>
  <si>
    <t>600-2</t>
  </si>
  <si>
    <t>Towers Type S +6m basic body</t>
  </si>
  <si>
    <t>600-3</t>
  </si>
  <si>
    <t>600-4</t>
  </si>
  <si>
    <t>Towers Type T10 +6m basic body</t>
  </si>
  <si>
    <t>600-5</t>
  </si>
  <si>
    <t>600-6</t>
  </si>
  <si>
    <t>Towers Type T30 +6m basic body</t>
  </si>
  <si>
    <t>600-7</t>
  </si>
  <si>
    <t>600-8</t>
  </si>
  <si>
    <t>601-1</t>
  </si>
  <si>
    <t>LL-ACSR "Canary" equivalent conductor</t>
  </si>
  <si>
    <t>601-2</t>
  </si>
  <si>
    <t>Earth Conductor</t>
  </si>
  <si>
    <t>601-3</t>
  </si>
  <si>
    <t>OPGW</t>
  </si>
  <si>
    <t>601-4</t>
  </si>
  <si>
    <t>Mid-span joints for LL-ACSR "Canary"</t>
  </si>
  <si>
    <t>601-5</t>
  </si>
  <si>
    <t>Pre-formed armer-rod type repair sleeves for LL-ACSR "Canary"</t>
  </si>
  <si>
    <t>601-6</t>
  </si>
  <si>
    <t>Compression type repair sleeves for LL-ACSR "Canary"</t>
  </si>
  <si>
    <t>601-7</t>
  </si>
  <si>
    <t>Vibration dampers for LL-ACSR "Canary"</t>
  </si>
  <si>
    <t>601-8</t>
  </si>
  <si>
    <t>Mid-span joints for Earth Conductor</t>
  </si>
  <si>
    <t>601-9</t>
  </si>
  <si>
    <t>Vibration dampers for Earth Conductor</t>
  </si>
  <si>
    <t>601-10</t>
  </si>
  <si>
    <t>Vibration dampers for OPGW</t>
  </si>
  <si>
    <t>602-1</t>
  </si>
  <si>
    <t>Step bolts (12 no. for one set)</t>
  </si>
  <si>
    <t>603-1</t>
  </si>
  <si>
    <t>Single suspension insulator set for single LL-ACSR "Canary" completed with clamps, fittings, clevis, armour rod</t>
  </si>
  <si>
    <t>603-2</t>
  </si>
  <si>
    <t>603-3</t>
  </si>
  <si>
    <t>603-4</t>
  </si>
  <si>
    <t>Suspension clamps completed with preformed armour-rod for LL-ACSR "Canary"</t>
  </si>
  <si>
    <t>603-5</t>
  </si>
  <si>
    <t>Tension clamps for LL-ACSR "Canary"</t>
  </si>
  <si>
    <t>604-1</t>
  </si>
  <si>
    <t>604-2</t>
  </si>
  <si>
    <t>OVERHEAD OPGW FITTINGS</t>
  </si>
  <si>
    <t>605-1</t>
  </si>
  <si>
    <t>605-2</t>
  </si>
  <si>
    <t>605-3</t>
  </si>
  <si>
    <t>605-4</t>
  </si>
  <si>
    <t>Splicing tool / kit for OPGW</t>
  </si>
  <si>
    <t>SURVEY EQUIPMENT</t>
  </si>
  <si>
    <t>606-1</t>
  </si>
  <si>
    <r>
      <t xml:space="preserve">SUPPLY OF PROCESSING KINEMATICS &amp; RTK, DGPS SYSTEM WITH INTERGRATED SURVEY CAPABILITIES, COMPATIBLE OFFICE ABD FIELD SOFTWARE AND OTHER ACCESSORIES. </t>
    </r>
    <r>
      <rPr>
        <sz val="10"/>
        <color theme="1"/>
        <rFont val="Arial"/>
        <family val="2"/>
      </rPr>
      <t>.(</t>
    </r>
    <r>
      <rPr>
        <sz val="10"/>
        <color theme="1"/>
        <rFont val="Times New Roman"/>
        <family val="1"/>
      </rPr>
      <t>detailed technical speci</t>
    </r>
    <r>
      <rPr>
        <sz val="10"/>
        <color theme="1"/>
        <rFont val="Arial"/>
        <family val="2"/>
      </rPr>
      <t>fications )</t>
    </r>
  </si>
  <si>
    <t>606-2</t>
  </si>
  <si>
    <r>
      <t xml:space="preserve">SUPPLY OF HANDHELD GNSS DATA COLLECTION DEVICE. </t>
    </r>
    <r>
      <rPr>
        <sz val="10"/>
        <color theme="1"/>
        <rFont val="Arial"/>
        <family val="2"/>
      </rPr>
      <t>.(</t>
    </r>
    <r>
      <rPr>
        <sz val="10"/>
        <color theme="1"/>
        <rFont val="Times New Roman"/>
        <family val="1"/>
      </rPr>
      <t>detailed technical speci</t>
    </r>
    <r>
      <rPr>
        <sz val="10"/>
        <color theme="1"/>
        <rFont val="Arial"/>
        <family val="2"/>
      </rPr>
      <t>fications )</t>
    </r>
  </si>
  <si>
    <t>606-3</t>
  </si>
  <si>
    <r>
      <t>SUPPLY OF HANDHELD GPS DATA COLLECTOR</t>
    </r>
    <r>
      <rPr>
        <sz val="10"/>
        <color theme="1"/>
        <rFont val="Arial"/>
        <family val="2"/>
      </rPr>
      <t>.(</t>
    </r>
    <r>
      <rPr>
        <sz val="10"/>
        <color theme="1"/>
        <rFont val="Times New Roman"/>
        <family val="1"/>
      </rPr>
      <t>detailed technical speci</t>
    </r>
    <r>
      <rPr>
        <sz val="10"/>
        <color theme="1"/>
        <rFont val="Arial"/>
        <family val="2"/>
      </rPr>
      <t>fications )</t>
    </r>
  </si>
  <si>
    <t>Schedule No. 7:  Recommended Spare Parts</t>
  </si>
  <si>
    <t>Total for Schedule No. 7</t>
  </si>
  <si>
    <t>Transmission Line Price Schedules</t>
  </si>
  <si>
    <t>Schedule of Daywork Rates:  1. Labour</t>
  </si>
  <si>
    <t>ItemNo.</t>
  </si>
  <si>
    <t>NominalQuantity</t>
  </si>
  <si>
    <t>Extended Amount</t>
  </si>
  <si>
    <t>D101</t>
  </si>
  <si>
    <t>D102</t>
  </si>
  <si>
    <t>D103</t>
  </si>
  <si>
    <t>D104</t>
  </si>
  <si>
    <t>D105</t>
  </si>
  <si>
    <t>D106</t>
  </si>
  <si>
    <t>D107</t>
  </si>
  <si>
    <t>D108</t>
  </si>
  <si>
    <t>Subtotal</t>
  </si>
  <si>
    <r>
      <t xml:space="preserve">Allow </t>
    </r>
    <r>
      <rPr>
        <b/>
        <u/>
        <sz val="10"/>
        <color theme="1"/>
        <rFont val="Times New Roman"/>
        <family val="1"/>
      </rPr>
      <t xml:space="preserve">      </t>
    </r>
    <r>
      <rPr>
        <b/>
        <sz val="10"/>
        <color theme="1"/>
        <rFont val="Times New Roman"/>
        <family val="1"/>
      </rPr>
      <t xml:space="preserve"> percent</t>
    </r>
    <r>
      <rPr>
        <b/>
        <vertAlign val="superscript"/>
        <sz val="10"/>
        <color theme="1"/>
        <rFont val="Times New Roman"/>
        <family val="1"/>
      </rPr>
      <t>1</t>
    </r>
    <r>
      <rPr>
        <b/>
        <sz val="10"/>
        <color theme="1"/>
        <rFont val="Times New Roman"/>
        <family val="1"/>
      </rPr>
      <t xml:space="preserve"> of Subtotal for Contractor’s profit, overheads, etc.</t>
    </r>
  </si>
  <si>
    <t>Total Daywork for Labour                                                                                                                                                                                                (carried forward to Daywork summary, p. IV-C1-29)</t>
  </si>
  <si>
    <t>Schedule of Daywork Rates:  2. Materials</t>
  </si>
  <si>
    <t>Item No.</t>
  </si>
  <si>
    <t>Nominal Quantity</t>
  </si>
  <si>
    <t>D201</t>
  </si>
  <si>
    <t>D202</t>
  </si>
  <si>
    <t>D203</t>
  </si>
  <si>
    <t>D204</t>
  </si>
  <si>
    <t>D205</t>
  </si>
  <si>
    <t>D206</t>
  </si>
  <si>
    <t>D207</t>
  </si>
  <si>
    <t>D208</t>
  </si>
  <si>
    <t>D209</t>
  </si>
  <si>
    <t>D210</t>
  </si>
  <si>
    <r>
      <t xml:space="preserve">Allow </t>
    </r>
    <r>
      <rPr>
        <b/>
        <i/>
        <u/>
        <sz val="10"/>
        <color theme="1"/>
        <rFont val="Times New Roman"/>
        <family val="1"/>
      </rPr>
      <t xml:space="preserve">       </t>
    </r>
    <r>
      <rPr>
        <b/>
        <i/>
        <sz val="10"/>
        <color theme="1"/>
        <rFont val="Times New Roman"/>
        <family val="1"/>
      </rPr>
      <t xml:space="preserve"> percent</t>
    </r>
    <r>
      <rPr>
        <b/>
        <i/>
        <vertAlign val="superscript"/>
        <sz val="10"/>
        <color theme="1"/>
        <rFont val="Times New Roman"/>
        <family val="1"/>
      </rPr>
      <t>1</t>
    </r>
    <r>
      <rPr>
        <b/>
        <i/>
        <sz val="10"/>
        <color theme="1"/>
        <rFont val="Times New Roman"/>
        <family val="1"/>
      </rPr>
      <t xml:space="preserve"> of Subtotal for Contractor’s profit, overheads, etc. </t>
    </r>
  </si>
  <si>
    <t>Total Daywork for Materials                                                                                                                                                                                          (carried forward to Daywork summary, p. IV-C1-29)</t>
  </si>
  <si>
    <t>Schedule of Daywork Rates:  3. Contractor’s Equipment</t>
  </si>
  <si>
    <t>Nominal  Quantity</t>
  </si>
  <si>
    <t>D301</t>
  </si>
  <si>
    <t>D302</t>
  </si>
  <si>
    <t>D303</t>
  </si>
  <si>
    <t>D304</t>
  </si>
  <si>
    <t>D305</t>
  </si>
  <si>
    <t>D306</t>
  </si>
  <si>
    <t>D307</t>
  </si>
  <si>
    <t>D308</t>
  </si>
  <si>
    <t>D309</t>
  </si>
  <si>
    <t>D310</t>
  </si>
  <si>
    <t>Total Daywork for Contractor’s Equipment                                                                                                                                                             (carried forward to Daywork summary, p. IV-C1-29)</t>
  </si>
  <si>
    <t>Daywork Summary</t>
  </si>
  <si>
    <t>Total for Daywork:  Labour</t>
  </si>
  <si>
    <t>Total for Daywork:  Materials</t>
  </si>
  <si>
    <t>Total for Daywork:  Contractor’s Equipment</t>
  </si>
  <si>
    <t>Total for Daywork (Provisional Sum)                                                                                                                           (carried forward to Summary, p. IV-C1-31)</t>
  </si>
  <si>
    <t>Schedule of Specified Provisional Sums</t>
  </si>
  <si>
    <t>Cost of Dispute Board (DB)</t>
  </si>
  <si>
    <t>CSR Project</t>
  </si>
  <si>
    <t>Total                                                                                                                                            (carried forward to Grand Summary (C), p. IV-C1-31 )</t>
  </si>
  <si>
    <t>Summary: Transmission Line</t>
  </si>
  <si>
    <t>Page</t>
  </si>
  <si>
    <t>Schedule No. 1.1:  General Items</t>
  </si>
  <si>
    <t>IV-C0-3</t>
  </si>
  <si>
    <t>IV-C1-2</t>
  </si>
  <si>
    <t>Schedule No. 3:  Supply of Plant (Off-Site)</t>
  </si>
  <si>
    <t>IV-C1-8</t>
  </si>
  <si>
    <t>IV-C1-14</t>
  </si>
  <si>
    <t>IV-C1-16</t>
  </si>
  <si>
    <t>IV-C1-19</t>
  </si>
  <si>
    <t>—etc.—</t>
  </si>
  <si>
    <t xml:space="preserve">(A) </t>
  </si>
  <si>
    <t>Total of Schedules (1.1, 2, 3, 4, 5 &amp; 6)</t>
  </si>
  <si>
    <t xml:space="preserve">(B) </t>
  </si>
  <si>
    <t>Total for Daywork (Provisional Sum)</t>
  </si>
  <si>
    <t>IV-C1-29</t>
  </si>
  <si>
    <t xml:space="preserve">(C) </t>
  </si>
  <si>
    <t>Specified Provisional Sums</t>
  </si>
  <si>
    <t>IV-C1-30</t>
  </si>
  <si>
    <t xml:space="preserve">Schedule No. 7:  Recommended Spare Parts </t>
  </si>
  <si>
    <t>IV-C1-21</t>
  </si>
  <si>
    <t>[sum]</t>
  </si>
  <si>
    <t>Lump Sum</t>
  </si>
  <si>
    <t>306-6</t>
  </si>
  <si>
    <t>Software training for ten (10) personnel of Employer for Training shall be for each software as specified.</t>
  </si>
  <si>
    <t xml:space="preserve">PLS-CADD w/Optimum Spotting and Finite Element Sag/Tension </t>
  </si>
  <si>
    <t>PLS-Pole (All inclusive) with integrated CAISSON</t>
  </si>
  <si>
    <t xml:space="preserve">AutoCAD </t>
  </si>
  <si>
    <t xml:space="preserve">PLS-Tower </t>
  </si>
  <si>
    <t>Type-1 Foundation (Rock Anchor)</t>
  </si>
  <si>
    <t>Type-2 Foundation (Pad &amp; chimney)</t>
  </si>
  <si>
    <t>Type-3 Foundation (Pad &amp; chimney)</t>
  </si>
  <si>
    <t>Type-3A Foundation (Pad &amp; chimney)</t>
  </si>
  <si>
    <t>Type-4 Foundation (Pad &amp; chimney)</t>
  </si>
  <si>
    <t>Type-4A Foundation (Pad &amp; chimney)</t>
  </si>
  <si>
    <t>Type-5 Foundation (Pad &amp; chimney)</t>
  </si>
  <si>
    <t>Type-6 Foundation (Piling)</t>
  </si>
  <si>
    <t>Total for Schedule No. 5                                                                                                                                                                                                (carried forward to Summary, p. IV-C1-31)</t>
  </si>
  <si>
    <t>Total for Schedule No. 2                                                                                                                                                          (carried forward to Lump Summary, p. IV-C1-31)</t>
  </si>
  <si>
    <t>Total for Schedule No. 3                                                                                                                                                                   (carried forward to Summary, p. IV-C1-31)</t>
  </si>
  <si>
    <t>Total for Schedule No. 6                                                                                                                                                                             (carried forward to Summary, p IV-C1-31)</t>
  </si>
  <si>
    <t>Stubs complete with stub extensions, cleats, nut and bolts</t>
  </si>
  <si>
    <t>Type 220S Tower; Complete basic tower body-3.0 m</t>
  </si>
  <si>
    <t>Type 220T10 Tower; Complete basic tower body-3.0 m</t>
  </si>
  <si>
    <r>
      <t xml:space="preserve">Type 220T30 Tower; Complete basic tower body (Inclusive of </t>
    </r>
    <r>
      <rPr>
        <sz val="10"/>
        <color theme="1"/>
        <rFont val="Calibri"/>
        <family val="2"/>
      </rPr>
      <t>±</t>
    </r>
    <r>
      <rPr>
        <sz val="8"/>
        <color theme="1"/>
        <rFont val="Times New Roman"/>
        <family val="1"/>
      </rPr>
      <t>0 Leg)</t>
    </r>
  </si>
  <si>
    <t>Type 220T30 Tower; Complete basic tower body-3.0 m</t>
  </si>
  <si>
    <t>Type 220T60 Tower; Complete basic tower body-3.0 m</t>
  </si>
  <si>
    <r>
      <t xml:space="preserve">Type 220T90 Tower; Complete basic tower body (Inclusive of </t>
    </r>
    <r>
      <rPr>
        <sz val="10"/>
        <color theme="1"/>
        <rFont val="Calibri"/>
        <family val="2"/>
      </rPr>
      <t>±</t>
    </r>
    <r>
      <rPr>
        <sz val="8"/>
        <color theme="1"/>
        <rFont val="Times New Roman"/>
        <family val="1"/>
      </rPr>
      <t>0 Leg)</t>
    </r>
  </si>
  <si>
    <t>Type 220T90 Tower; Complete basic tower body-3.0 m</t>
  </si>
  <si>
    <r>
      <t xml:space="preserve">Type 220Ttrm Tower; Complete basic tower body (Inclusive of </t>
    </r>
    <r>
      <rPr>
        <sz val="10"/>
        <color theme="1"/>
        <rFont val="Calibri"/>
        <family val="2"/>
      </rPr>
      <t>±</t>
    </r>
    <r>
      <rPr>
        <sz val="8"/>
        <color theme="1"/>
        <rFont val="Times New Roman"/>
        <family val="1"/>
      </rPr>
      <t>0 Leg)</t>
    </r>
  </si>
  <si>
    <t>route km</t>
  </si>
  <si>
    <t>per tower</t>
  </si>
  <si>
    <t>Tower Obstruction Lighting complete including independent power supply, according to ICAO regulations, or other method, eg inductive, details to be provided.</t>
  </si>
  <si>
    <t>Aircraft warning spheres complete with accessories - 600mm diameter as specified</t>
  </si>
  <si>
    <t>300-1</t>
  </si>
  <si>
    <t>300-2</t>
  </si>
  <si>
    <t>300-3</t>
  </si>
  <si>
    <t>300-4</t>
  </si>
  <si>
    <t>417-6</t>
  </si>
  <si>
    <t>Towers Type S +3m basic body inclusive of complete stub sets per tower</t>
  </si>
  <si>
    <t>Towers Type T10 +3m basic body inclusive of complete stub sets per tower</t>
  </si>
  <si>
    <t>Towers Type T30 +3m basic body inclusive of complete stub sets per tower</t>
  </si>
  <si>
    <t>Towers Type T60 +3m basic body inclusive of complete stub sets per tower</t>
  </si>
  <si>
    <t>Towers Type T60 +6m basic body inclusive of complete stub sets per tower</t>
  </si>
  <si>
    <r>
      <t xml:space="preserve">TOWER GROUNDING
</t>
    </r>
    <r>
      <rPr>
        <i/>
        <sz val="10"/>
        <rFont val="Times New Roman"/>
        <family val="1"/>
      </rPr>
      <t xml:space="preserve">
</t>
    </r>
    <r>
      <rPr>
        <i/>
        <u/>
        <sz val="10"/>
        <rFont val="Times New Roman"/>
        <family val="1"/>
      </rPr>
      <t>Note:</t>
    </r>
    <r>
      <rPr>
        <i/>
        <sz val="10"/>
        <rFont val="Times New Roman"/>
        <family val="1"/>
      </rPr>
      <t xml:space="preserve">
Tower Earthing / grounding as per technical specifications including counterpoise cables, earthing rods, compression jointing; connection to tower etc</t>
    </r>
  </si>
  <si>
    <r>
      <t xml:space="preserve">Type 220S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</si>
  <si>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t>Type 220S Tower; +9.0 m body extension</t>
  </si>
  <si>
    <r>
      <t xml:space="preserve">Type 220T10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</si>
  <si>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t>Type 220T10 Tower; +9.0 m body extension</t>
  </si>
  <si>
    <t>Type 220T30 Tower; +9.0 m body extension</t>
  </si>
  <si>
    <r>
      <t xml:space="preserve">Type 220T60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</si>
  <si>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t>Type 220T60 Tower; +9.0 m body extension</t>
  </si>
  <si>
    <t>6-phases of single LL-ACSR "Canary" equivalent conductor including straight joints, jumper loops, dampers, allowance for sagging et c</t>
  </si>
  <si>
    <t>One overhead Earth Conductor including but not limited to joints as applicable, allowance for sagging, dampers and all related accessories</t>
  </si>
  <si>
    <t>One overhead OPGW including but not limited to dampers, allowances for sagging, splicing as well as slacks allowed for maintenance purposes within the line and at substation ends.</t>
  </si>
  <si>
    <t>Type 220T90 Tower; +9.0 m body extension</t>
  </si>
  <si>
    <r>
      <t xml:space="preserve">Type 220T30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</si>
  <si>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r>
      <t xml:space="preserve">Type 220T90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</si>
  <si>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r>
      <t xml:space="preserve">Type 220Ttrm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</si>
  <si>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t>6-phases of single LL-ACSR "Canary" equivalent conductor including straight joints, jumper loops, dampers, allowance for sagging etc</t>
  </si>
  <si>
    <t>Tower earthing, Type B</t>
  </si>
  <si>
    <t xml:space="preserve">Tower earthing, Type C </t>
  </si>
  <si>
    <t>Tower earthing, Type D</t>
  </si>
  <si>
    <t xml:space="preserve">Tower earthing, Type A </t>
  </si>
  <si>
    <t>Grounding (Type-A)</t>
  </si>
  <si>
    <t>Grounding (Type-B)</t>
  </si>
  <si>
    <t>Grounding (Type-C)</t>
  </si>
  <si>
    <t>Grounding (Type-D)</t>
  </si>
  <si>
    <r>
      <t xml:space="preserve">220KV TOWERS COMPLETE WITH ALL BOLTS AND NUTS ALONG WITH REQUISITE FITTINGS.
</t>
    </r>
    <r>
      <rPr>
        <u/>
        <sz val="10"/>
        <rFont val="Times New Roman"/>
        <family val="1"/>
      </rPr>
      <t>Notes:</t>
    </r>
    <r>
      <rPr>
        <b/>
        <sz val="10"/>
        <rFont val="Times New Roman"/>
        <family val="1"/>
      </rPr>
      <t xml:space="preserve">
</t>
    </r>
    <r>
      <rPr>
        <i/>
        <sz val="10"/>
        <rFont val="Times New Roman"/>
        <family val="1"/>
      </rPr>
      <t>1. Quoted prices for items 301-3 to 301-6, 302-3 to 302-6, 303-3 to 304-6, 304-3 to 304-6 and 305-3 to 305-6 shall relate only the applicable 3m-, 6m-, 9m- and 12m-body extensions for the respective towers and not including complete basic tower body.
2. Quoted prices for items 301-7 to 301-13, 302-7 to 302-13, 303-7 to 304-13, 304-7 to 304-13, 305-7 to 305-13 and 306-2 to 306-8 shall relate only the respective 1m-, 2m-, 3m-, 4m-, 5m- and 6m-leg extensions for the subject towers.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</si>
</sst>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KES]\ #,##0.00"/>
  </numFmts>
  <fonts count="38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24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i/>
      <u/>
      <sz val="10"/>
      <color theme="1"/>
      <name val="Times New Roman"/>
      <family val="1"/>
    </font>
    <font>
      <b/>
      <i/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New times"/>
    </font>
    <font>
      <sz val="11"/>
      <color theme="1"/>
      <name val="New times"/>
    </font>
    <font>
      <sz val="12"/>
      <color theme="1"/>
      <name val="New times"/>
    </font>
    <font>
      <sz val="11.5"/>
      <color theme="1"/>
      <name val="Times New Roman"/>
      <family val="1"/>
    </font>
    <font>
      <sz val="14"/>
      <color theme="1"/>
      <name val="Calibri"/>
      <family val="2"/>
      <scheme val="minor"/>
    </font>
    <font>
      <sz val="9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</font>
    <font>
      <sz val="8"/>
      <color theme="1"/>
      <name val="Times New Roman"/>
      <family val="1"/>
    </font>
    <font>
      <sz val="8"/>
      <name val="Calibri"/>
      <family val="2"/>
      <scheme val="minor"/>
    </font>
    <font>
      <b/>
      <sz val="10"/>
      <name val="Times New Roman"/>
      <family val="1"/>
    </font>
    <font>
      <i/>
      <sz val="10"/>
      <name val="Times New Roman"/>
      <family val="1"/>
    </font>
    <font>
      <i/>
      <u/>
      <sz val="10"/>
      <name val="Times New Roman"/>
      <family val="1"/>
    </font>
    <font>
      <u/>
      <sz val="10"/>
      <name val="Times New Roman"/>
      <family val="1"/>
    </font>
    <font>
      <sz val="10"/>
      <name val="Calibri"/>
      <family val="2"/>
    </font>
    <font>
      <sz val="8"/>
      <name val="Times New Roman"/>
      <family val="1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</borders>
  <cellStyleXfs count="4">
    <xf numFmtId="0" fontId="0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6" fillId="0" borderId="0"/>
  </cellStyleXfs>
  <cellXfs count="26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6" xfId="0" applyFont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0" borderId="5" xfId="0" applyFont="1" applyBorder="1" applyAlignment="1">
      <alignment horizontal="center" vertical="top" wrapText="1"/>
    </xf>
    <xf numFmtId="0" fontId="18" fillId="0" borderId="0" xfId="0" applyFont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164" fontId="23" fillId="0" borderId="6" xfId="2" applyFont="1" applyBorder="1" applyAlignment="1">
      <alignment horizontal="center" vertical="center" wrapText="1"/>
    </xf>
    <xf numFmtId="166" fontId="23" fillId="0" borderId="5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166" fontId="4" fillId="0" borderId="5" xfId="1" applyNumberFormat="1" applyFont="1" applyBorder="1" applyAlignment="1">
      <alignment horizontal="center" vertical="center" wrapText="1"/>
    </xf>
    <xf numFmtId="164" fontId="6" fillId="0" borderId="6" xfId="2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5" fillId="0" borderId="16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5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6" fontId="4" fillId="0" borderId="16" xfId="1" applyNumberFormat="1" applyFont="1" applyBorder="1" applyAlignment="1">
      <alignment horizontal="center" vertical="center" wrapText="1"/>
    </xf>
    <xf numFmtId="164" fontId="4" fillId="0" borderId="46" xfId="2" applyFont="1" applyBorder="1" applyAlignment="1">
      <alignment horizontal="center" vertical="center" wrapText="1"/>
    </xf>
    <xf numFmtId="0" fontId="22" fillId="0" borderId="58" xfId="0" applyFont="1" applyBorder="1" applyAlignment="1">
      <alignment horizontal="center"/>
    </xf>
    <xf numFmtId="0" fontId="22" fillId="0" borderId="58" xfId="0" applyFont="1" applyBorder="1" applyAlignment="1">
      <alignment horizontal="left"/>
    </xf>
    <xf numFmtId="0" fontId="22" fillId="0" borderId="58" xfId="0" applyFont="1" applyBorder="1"/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/>
    </xf>
    <xf numFmtId="0" fontId="22" fillId="0" borderId="11" xfId="0" applyFont="1" applyBorder="1" applyAlignment="1">
      <alignment horizontal="left"/>
    </xf>
    <xf numFmtId="0" fontId="22" fillId="0" borderId="11" xfId="0" applyFont="1" applyBorder="1"/>
    <xf numFmtId="0" fontId="27" fillId="2" borderId="5" xfId="0" applyFont="1" applyFill="1" applyBorder="1" applyAlignment="1">
      <alignment horizontal="left" vertical="center" wrapText="1"/>
    </xf>
    <xf numFmtId="0" fontId="27" fillId="2" borderId="57" xfId="0" applyFont="1" applyFill="1" applyBorder="1" applyAlignment="1">
      <alignment horizontal="center" vertical="top" wrapText="1"/>
    </xf>
    <xf numFmtId="0" fontId="31" fillId="2" borderId="16" xfId="0" applyFont="1" applyFill="1" applyBorder="1" applyAlignment="1">
      <alignment horizontal="left"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left" wrapText="1"/>
    </xf>
    <xf numFmtId="0" fontId="27" fillId="2" borderId="5" xfId="0" applyFont="1" applyFill="1" applyBorder="1" applyAlignment="1">
      <alignment horizontal="center" vertical="center" wrapText="1"/>
    </xf>
    <xf numFmtId="0" fontId="27" fillId="2" borderId="57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7" fillId="2" borderId="5" xfId="0" quotePrefix="1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0" fillId="2" borderId="0" xfId="0" applyFill="1"/>
    <xf numFmtId="0" fontId="4" fillId="2" borderId="4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left" vertical="center" wrapText="1"/>
    </xf>
    <xf numFmtId="0" fontId="27" fillId="2" borderId="6" xfId="0" applyFont="1" applyFill="1" applyBorder="1" applyAlignment="1">
      <alignment horizontal="left" vertical="center" wrapText="1"/>
    </xf>
    <xf numFmtId="0" fontId="37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7" fillId="2" borderId="6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 indent="1"/>
    </xf>
    <xf numFmtId="0" fontId="5" fillId="0" borderId="8" xfId="0" applyFont="1" applyBorder="1" applyAlignment="1">
      <alignment horizontal="right" vertical="center" wrapText="1" indent="1"/>
    </xf>
    <xf numFmtId="0" fontId="5" fillId="0" borderId="9" xfId="0" applyFont="1" applyBorder="1" applyAlignment="1">
      <alignment horizontal="right" vertical="center" wrapText="1" indent="1"/>
    </xf>
    <xf numFmtId="0" fontId="5" fillId="0" borderId="10" xfId="0" applyFont="1" applyBorder="1" applyAlignment="1">
      <alignment horizontal="right" vertical="center" wrapText="1" indent="1"/>
    </xf>
    <xf numFmtId="0" fontId="5" fillId="0" borderId="11" xfId="0" applyFont="1" applyBorder="1" applyAlignment="1">
      <alignment horizontal="right" vertical="center" wrapText="1" indent="1"/>
    </xf>
    <xf numFmtId="0" fontId="5" fillId="0" borderId="12" xfId="0" applyFont="1" applyBorder="1" applyAlignment="1">
      <alignment horizontal="right" vertical="center" wrapText="1" inden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42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 wrapText="1"/>
    </xf>
    <xf numFmtId="0" fontId="5" fillId="0" borderId="32" xfId="0" applyFont="1" applyBorder="1" applyAlignment="1">
      <alignment horizontal="right" vertical="center" wrapText="1"/>
    </xf>
    <xf numFmtId="0" fontId="5" fillId="0" borderId="33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36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right" vertical="center" wrapText="1"/>
    </xf>
    <xf numFmtId="0" fontId="20" fillId="0" borderId="18" xfId="0" applyFont="1" applyBorder="1" applyAlignment="1">
      <alignment horizontal="right" vertical="center" wrapText="1"/>
    </xf>
    <xf numFmtId="0" fontId="20" fillId="0" borderId="1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1" fillId="0" borderId="7" xfId="0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0" fontId="21" fillId="0" borderId="10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right" vertical="center" wrapText="1"/>
    </xf>
    <xf numFmtId="166" fontId="21" fillId="0" borderId="15" xfId="0" applyNumberFormat="1" applyFont="1" applyBorder="1" applyAlignment="1">
      <alignment horizontal="center" vertical="center" wrapText="1"/>
    </xf>
    <xf numFmtId="166" fontId="21" fillId="0" borderId="41" xfId="0" applyNumberFormat="1" applyFont="1" applyBorder="1" applyAlignment="1">
      <alignment horizontal="center" vertical="center" wrapText="1"/>
    </xf>
    <xf numFmtId="164" fontId="21" fillId="0" borderId="39" xfId="2" applyFont="1" applyBorder="1" applyAlignment="1">
      <alignment horizontal="center" vertical="center" wrapText="1"/>
    </xf>
    <xf numFmtId="164" fontId="21" fillId="0" borderId="40" xfId="2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left" vertical="center" wrapText="1"/>
    </xf>
    <xf numFmtId="0" fontId="6" fillId="0" borderId="52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center" wrapText="1"/>
    </xf>
    <xf numFmtId="0" fontId="24" fillId="0" borderId="53" xfId="0" applyFont="1" applyBorder="1" applyAlignment="1">
      <alignment horizontal="left" vertical="center" wrapText="1"/>
    </xf>
    <xf numFmtId="0" fontId="24" fillId="0" borderId="52" xfId="0" applyFont="1" applyBorder="1" applyAlignment="1">
      <alignment horizontal="left" vertical="center" wrapText="1"/>
    </xf>
  </cellXfs>
  <cellStyles count="4">
    <cellStyle name="0,0_x000d__x000a_NA_x000d__x000a_" xfId="3" xr:uid="{00000000-0005-0000-0000-000000000000}"/>
    <cellStyle name="Comma 2" xfId="1" xr:uid="{00000000-0005-0000-0000-000001000000}"/>
    <cellStyle name="Currency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view="pageBreakPreview" topLeftCell="A10" zoomScale="115" zoomScaleNormal="100" zoomScaleSheetLayoutView="115" zoomScalePageLayoutView="60" workbookViewId="0">
      <selection activeCell="B8" sqref="B8"/>
    </sheetView>
  </sheetViews>
  <sheetFormatPr defaultRowHeight="14.5"/>
  <cols>
    <col min="1" max="1" width="8.54296875" style="3" customWidth="1"/>
    <col min="2" max="2" width="48.54296875" customWidth="1"/>
    <col min="3" max="3" width="11.453125" style="3" customWidth="1"/>
    <col min="4" max="4" width="9.1796875" style="3"/>
    <col min="5" max="5" width="12" style="3" customWidth="1"/>
    <col min="6" max="6" width="12.453125" style="3" customWidth="1"/>
    <col min="7" max="7" width="12.54296875" style="3" customWidth="1"/>
    <col min="8" max="8" width="14.26953125" style="3" customWidth="1"/>
    <col min="9" max="9" width="14.1796875" customWidth="1"/>
  </cols>
  <sheetData>
    <row r="1" spans="1:14">
      <c r="A1" s="1"/>
      <c r="B1" s="2"/>
      <c r="I1" s="2"/>
      <c r="J1" s="2"/>
      <c r="K1" s="2"/>
      <c r="L1" s="2"/>
      <c r="M1" s="2"/>
      <c r="N1" s="2"/>
    </row>
    <row r="2" spans="1:14" s="81" customFormat="1" ht="18.5">
      <c r="A2" s="141" t="s">
        <v>0</v>
      </c>
      <c r="B2" s="141"/>
      <c r="C2" s="141"/>
      <c r="D2" s="141"/>
      <c r="E2" s="141"/>
      <c r="F2" s="141"/>
      <c r="G2" s="141"/>
      <c r="H2" s="141"/>
      <c r="I2" s="80"/>
      <c r="J2" s="80"/>
      <c r="K2" s="80"/>
      <c r="L2" s="80"/>
      <c r="M2" s="80"/>
      <c r="N2" s="80"/>
    </row>
    <row r="3" spans="1:14" s="81" customFormat="1" ht="6" customHeight="1">
      <c r="A3" s="82"/>
      <c r="B3" s="80"/>
      <c r="C3" s="82"/>
      <c r="D3" s="82"/>
      <c r="E3" s="82"/>
      <c r="F3" s="82"/>
      <c r="G3" s="82"/>
      <c r="H3" s="82"/>
      <c r="I3" s="80"/>
      <c r="J3" s="80"/>
      <c r="K3" s="80"/>
      <c r="L3" s="80"/>
      <c r="M3" s="80"/>
      <c r="N3" s="80"/>
    </row>
    <row r="4" spans="1:14" s="81" customFormat="1" ht="29.25" customHeight="1" thickBot="1">
      <c r="A4" s="141" t="s">
        <v>1</v>
      </c>
      <c r="B4" s="141"/>
      <c r="C4" s="141"/>
      <c r="D4" s="141"/>
      <c r="E4" s="141"/>
      <c r="F4" s="141"/>
      <c r="G4" s="141"/>
      <c r="H4" s="141"/>
      <c r="I4" s="80"/>
      <c r="J4" s="80"/>
      <c r="K4" s="80"/>
      <c r="L4" s="80"/>
      <c r="M4" s="80"/>
      <c r="N4" s="80"/>
    </row>
    <row r="5" spans="1:14" ht="11.25" customHeight="1" thickTop="1">
      <c r="A5" s="142"/>
      <c r="B5" s="143"/>
      <c r="C5" s="143"/>
      <c r="D5" s="143"/>
      <c r="E5" s="143"/>
      <c r="F5" s="143"/>
      <c r="G5" s="143"/>
      <c r="H5" s="144"/>
      <c r="I5" s="2"/>
      <c r="J5" s="2"/>
      <c r="K5" s="2"/>
      <c r="L5" s="2"/>
      <c r="M5" s="2"/>
      <c r="N5" s="2"/>
    </row>
    <row r="6" spans="1:14" s="84" customFormat="1" ht="16.5" customHeight="1">
      <c r="A6" s="145" t="s">
        <v>2</v>
      </c>
      <c r="B6" s="146" t="s">
        <v>3</v>
      </c>
      <c r="C6" s="146" t="s">
        <v>4</v>
      </c>
      <c r="D6" s="146" t="s">
        <v>5</v>
      </c>
      <c r="E6" s="146" t="s">
        <v>6</v>
      </c>
      <c r="F6" s="146"/>
      <c r="G6" s="146" t="s">
        <v>7</v>
      </c>
      <c r="H6" s="147"/>
      <c r="I6" s="83"/>
      <c r="J6" s="83"/>
      <c r="K6" s="83"/>
      <c r="L6" s="83"/>
      <c r="M6" s="83"/>
      <c r="N6" s="83"/>
    </row>
    <row r="7" spans="1:14" s="84" customFormat="1" ht="16.5" customHeight="1">
      <c r="A7" s="145"/>
      <c r="B7" s="146"/>
      <c r="C7" s="146"/>
      <c r="D7" s="146"/>
      <c r="E7" s="14" t="s">
        <v>8</v>
      </c>
      <c r="F7" s="14" t="s">
        <v>9</v>
      </c>
      <c r="G7" s="14" t="s">
        <v>8</v>
      </c>
      <c r="H7" s="15" t="s">
        <v>9</v>
      </c>
      <c r="I7" s="83"/>
      <c r="J7" s="83"/>
      <c r="K7" s="83"/>
      <c r="L7" s="83"/>
      <c r="M7" s="83"/>
      <c r="N7" s="83"/>
    </row>
    <row r="8" spans="1:14" ht="56.25" customHeight="1">
      <c r="A8" s="5">
        <v>201</v>
      </c>
      <c r="B8" s="6" t="s">
        <v>10</v>
      </c>
      <c r="C8" s="7" t="s">
        <v>512</v>
      </c>
      <c r="D8" s="7">
        <v>1</v>
      </c>
      <c r="E8" s="7"/>
      <c r="F8" s="7"/>
      <c r="G8" s="7"/>
      <c r="H8" s="8"/>
      <c r="I8" s="2"/>
      <c r="J8" s="2"/>
      <c r="K8" s="2"/>
      <c r="L8" s="2"/>
      <c r="M8" s="2"/>
      <c r="N8" s="2"/>
    </row>
    <row r="9" spans="1:14" ht="60.75" customHeight="1">
      <c r="A9" s="5">
        <v>202</v>
      </c>
      <c r="B9" s="6" t="s">
        <v>11</v>
      </c>
      <c r="C9" s="7" t="s">
        <v>512</v>
      </c>
      <c r="D9" s="7">
        <v>1</v>
      </c>
      <c r="E9" s="7"/>
      <c r="F9" s="7"/>
      <c r="G9" s="7"/>
      <c r="H9" s="8"/>
      <c r="I9" s="2"/>
      <c r="J9" s="2"/>
      <c r="K9" s="2"/>
      <c r="L9" s="2"/>
      <c r="M9" s="2"/>
      <c r="N9" s="2"/>
    </row>
    <row r="10" spans="1:14" ht="126" customHeight="1">
      <c r="A10" s="5">
        <v>203</v>
      </c>
      <c r="B10" s="9" t="s">
        <v>12</v>
      </c>
      <c r="C10" s="7" t="s">
        <v>512</v>
      </c>
      <c r="D10" s="7">
        <v>1</v>
      </c>
      <c r="E10" s="7"/>
      <c r="F10" s="7"/>
      <c r="G10" s="7"/>
      <c r="H10" s="8"/>
      <c r="I10" s="2"/>
      <c r="J10" s="2"/>
      <c r="K10" s="2"/>
      <c r="L10" s="2"/>
      <c r="M10" s="2"/>
      <c r="N10" s="2"/>
    </row>
    <row r="11" spans="1:14" ht="30" customHeight="1">
      <c r="A11" s="5"/>
      <c r="B11" s="9"/>
      <c r="C11" s="7"/>
      <c r="D11" s="7"/>
      <c r="E11" s="7"/>
      <c r="F11" s="7"/>
      <c r="G11" s="7"/>
      <c r="H11" s="8"/>
      <c r="I11" s="2"/>
      <c r="J11" s="2"/>
      <c r="K11" s="2"/>
      <c r="L11" s="2"/>
      <c r="M11" s="2"/>
      <c r="N11" s="2"/>
    </row>
    <row r="12" spans="1:14" ht="17.25" customHeight="1">
      <c r="A12" s="5"/>
      <c r="B12" s="9"/>
      <c r="C12" s="7"/>
      <c r="D12" s="7"/>
      <c r="E12" s="7"/>
      <c r="F12" s="7"/>
      <c r="G12" s="7"/>
      <c r="H12" s="8"/>
      <c r="I12" s="2"/>
      <c r="J12" s="2"/>
      <c r="K12" s="2"/>
      <c r="L12" s="2"/>
      <c r="M12" s="2"/>
      <c r="N12" s="2"/>
    </row>
    <row r="13" spans="1:14">
      <c r="A13" s="5"/>
      <c r="B13" s="9"/>
      <c r="C13" s="7"/>
      <c r="D13" s="7"/>
      <c r="E13" s="7"/>
      <c r="F13" s="7"/>
      <c r="G13" s="7"/>
      <c r="H13" s="8"/>
      <c r="I13" s="2"/>
      <c r="J13" s="2"/>
      <c r="K13" s="2"/>
      <c r="L13" s="2"/>
      <c r="M13" s="2"/>
      <c r="N13" s="2"/>
    </row>
    <row r="14" spans="1:14">
      <c r="A14" s="5"/>
      <c r="B14" s="9"/>
      <c r="C14" s="7"/>
      <c r="D14" s="7"/>
      <c r="E14" s="7"/>
      <c r="F14" s="7"/>
      <c r="G14" s="7"/>
      <c r="H14" s="8"/>
      <c r="I14" s="2"/>
      <c r="J14" s="2"/>
      <c r="K14" s="2"/>
      <c r="L14" s="2"/>
      <c r="M14" s="2"/>
      <c r="N14" s="2"/>
    </row>
    <row r="15" spans="1:14">
      <c r="A15" s="5"/>
      <c r="B15" s="9"/>
      <c r="C15" s="7"/>
      <c r="D15" s="7"/>
      <c r="E15" s="7"/>
      <c r="F15" s="7"/>
      <c r="G15" s="7"/>
      <c r="H15" s="8"/>
      <c r="I15" s="2"/>
      <c r="J15" s="2"/>
      <c r="K15" s="2"/>
      <c r="L15" s="2"/>
      <c r="M15" s="2"/>
      <c r="N15" s="2"/>
    </row>
    <row r="16" spans="1:14">
      <c r="A16" s="5"/>
      <c r="B16" s="9"/>
      <c r="C16" s="7"/>
      <c r="D16" s="7"/>
      <c r="E16" s="7"/>
      <c r="F16" s="7"/>
      <c r="G16" s="7"/>
      <c r="H16" s="8"/>
      <c r="I16" s="2"/>
      <c r="J16" s="2"/>
      <c r="K16" s="2"/>
      <c r="L16" s="2"/>
      <c r="M16" s="2"/>
      <c r="N16" s="2"/>
    </row>
    <row r="17" spans="1:14" ht="15" customHeight="1">
      <c r="A17" s="131" t="s">
        <v>528</v>
      </c>
      <c r="B17" s="132"/>
      <c r="C17" s="132"/>
      <c r="D17" s="132"/>
      <c r="E17" s="132"/>
      <c r="F17" s="133"/>
      <c r="G17" s="137"/>
      <c r="H17" s="139"/>
      <c r="I17" s="2"/>
      <c r="J17" s="2"/>
      <c r="K17" s="2"/>
      <c r="L17" s="2"/>
      <c r="M17" s="2"/>
      <c r="N17" s="2"/>
    </row>
    <row r="18" spans="1:14" ht="15" thickBot="1">
      <c r="A18" s="134"/>
      <c r="B18" s="135"/>
      <c r="C18" s="135"/>
      <c r="D18" s="135"/>
      <c r="E18" s="135"/>
      <c r="F18" s="136"/>
      <c r="G18" s="138"/>
      <c r="H18" s="140"/>
      <c r="I18" s="2"/>
      <c r="J18" s="2"/>
      <c r="K18" s="2"/>
      <c r="L18" s="2"/>
      <c r="M18" s="2"/>
      <c r="N18" s="2"/>
    </row>
    <row r="19" spans="1:14" ht="16" thickTop="1">
      <c r="A19" s="10"/>
      <c r="B19" s="2"/>
      <c r="I19" s="2"/>
      <c r="J19" s="2"/>
      <c r="K19" s="2"/>
      <c r="L19" s="2"/>
      <c r="M19" s="2"/>
      <c r="N19" s="2"/>
    </row>
    <row r="20" spans="1:14">
      <c r="B20" s="2"/>
      <c r="I20" s="2"/>
      <c r="J20" s="2"/>
      <c r="K20" s="2"/>
      <c r="L20" s="2"/>
      <c r="M20" s="2"/>
      <c r="N20" s="2"/>
    </row>
  </sheetData>
  <mergeCells count="12">
    <mergeCell ref="A17:F18"/>
    <mergeCell ref="G17:G18"/>
    <mergeCell ref="H17:H18"/>
    <mergeCell ref="A2:H2"/>
    <mergeCell ref="A4:H4"/>
    <mergeCell ref="A5:H5"/>
    <mergeCell ref="A6:A7"/>
    <mergeCell ref="B6:B7"/>
    <mergeCell ref="C6:C7"/>
    <mergeCell ref="D6:D7"/>
    <mergeCell ref="E6:F6"/>
    <mergeCell ref="G6:H6"/>
  </mergeCells>
  <pageMargins left="0.70866141732283505" right="0.70866141732283505" top="0.74803149606299202" bottom="0.74803149606299202" header="0.31496062992126" footer="0.31496062992126"/>
  <pageSetup scale="94" firstPageNumber="2" fitToHeight="0" orientation="landscape" useFirstPageNumber="1" r:id="rId1"/>
  <headerFooter>
    <oddHeader>&amp;LSection IV. Price Schedules&amp;CC1: Transmission Line Schedule No.2&amp;RDesign</oddHeader>
    <oddFooter>&amp;LMombasa SEZ (Electricity)&amp;CIV-C1-&amp;P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51"/>
  <sheetViews>
    <sheetView tabSelected="1" view="pageBreakPreview" topLeftCell="A18" zoomScaleNormal="100" zoomScaleSheetLayoutView="100" zoomScalePageLayoutView="70" workbookViewId="0">
      <selection activeCell="G124" sqref="G124"/>
    </sheetView>
  </sheetViews>
  <sheetFormatPr defaultRowHeight="14.5"/>
  <cols>
    <col min="1" max="1" width="8.54296875" style="3" customWidth="1"/>
    <col min="2" max="2" width="63" customWidth="1"/>
    <col min="3" max="3" width="11.453125" style="3" customWidth="1"/>
    <col min="4" max="4" width="9.1796875" style="3"/>
    <col min="5" max="5" width="12" style="3" customWidth="1"/>
    <col min="6" max="6" width="12.453125" style="3" customWidth="1"/>
    <col min="7" max="7" width="12.54296875" style="3" customWidth="1"/>
    <col min="8" max="8" width="14.26953125" style="3" customWidth="1"/>
    <col min="9" max="9" width="14.1796875" customWidth="1"/>
  </cols>
  <sheetData>
    <row r="1" spans="1:9">
      <c r="A1" s="1"/>
      <c r="B1" s="2"/>
      <c r="I1" s="2"/>
    </row>
    <row r="2" spans="1:9" s="81" customFormat="1" ht="18.5">
      <c r="A2" s="141" t="s">
        <v>0</v>
      </c>
      <c r="B2" s="141"/>
      <c r="C2" s="141"/>
      <c r="D2" s="141"/>
      <c r="E2" s="141"/>
      <c r="F2" s="141"/>
      <c r="G2" s="141"/>
      <c r="H2" s="141"/>
      <c r="I2" s="80"/>
    </row>
    <row r="3" spans="1:9" s="81" customFormat="1" ht="18.5">
      <c r="A3" s="141" t="s">
        <v>13</v>
      </c>
      <c r="B3" s="141"/>
      <c r="C3" s="141"/>
      <c r="D3" s="141"/>
      <c r="E3" s="141"/>
      <c r="F3" s="141"/>
      <c r="G3" s="141"/>
      <c r="H3" s="141"/>
      <c r="I3" s="80"/>
    </row>
    <row r="4" spans="1:9" ht="7.5" customHeight="1" thickBot="1">
      <c r="A4" s="4"/>
      <c r="B4" s="4"/>
      <c r="C4" s="4"/>
      <c r="D4" s="4"/>
      <c r="E4" s="4"/>
      <c r="F4" s="4"/>
      <c r="G4" s="4"/>
      <c r="H4" s="4"/>
      <c r="I4" s="2"/>
    </row>
    <row r="5" spans="1:9" ht="16.5" customHeight="1" thickTop="1">
      <c r="A5" s="150" t="s">
        <v>2</v>
      </c>
      <c r="B5" s="152" t="s">
        <v>3</v>
      </c>
      <c r="C5" s="152" t="s">
        <v>4</v>
      </c>
      <c r="D5" s="152" t="s">
        <v>5</v>
      </c>
      <c r="E5" s="152" t="s">
        <v>14</v>
      </c>
      <c r="F5" s="152" t="s">
        <v>6</v>
      </c>
      <c r="G5" s="152"/>
      <c r="H5" s="152" t="s">
        <v>7</v>
      </c>
      <c r="I5" s="154"/>
    </row>
    <row r="6" spans="1:9" ht="16.5" customHeight="1" thickBot="1">
      <c r="A6" s="151"/>
      <c r="B6" s="153"/>
      <c r="C6" s="153"/>
      <c r="D6" s="153"/>
      <c r="E6" s="153"/>
      <c r="F6" s="35" t="s">
        <v>8</v>
      </c>
      <c r="G6" s="35" t="s">
        <v>9</v>
      </c>
      <c r="H6" s="35" t="s">
        <v>8</v>
      </c>
      <c r="I6" s="36" t="s">
        <v>9</v>
      </c>
    </row>
    <row r="7" spans="1:9" ht="81.75" customHeight="1" thickTop="1">
      <c r="A7" s="105">
        <v>300</v>
      </c>
      <c r="B7" s="106" t="s">
        <v>554</v>
      </c>
      <c r="C7" s="107"/>
      <c r="D7" s="107"/>
      <c r="E7" s="107"/>
      <c r="F7" s="107"/>
      <c r="G7" s="107"/>
      <c r="H7" s="107"/>
      <c r="I7" s="86"/>
    </row>
    <row r="8" spans="1:9">
      <c r="A8" s="108" t="s">
        <v>544</v>
      </c>
      <c r="B8" s="109" t="s">
        <v>573</v>
      </c>
      <c r="C8" s="110" t="s">
        <v>541</v>
      </c>
      <c r="D8" s="110">
        <f>SUM(D14:D15,D31:D32,D47:D48,D63:D64,D79:D80,D95)</f>
        <v>151</v>
      </c>
      <c r="E8" s="107"/>
      <c r="F8" s="110"/>
      <c r="G8" s="110"/>
      <c r="H8" s="110"/>
      <c r="I8" s="28"/>
    </row>
    <row r="9" spans="1:9">
      <c r="A9" s="108" t="s">
        <v>545</v>
      </c>
      <c r="B9" s="109" t="s">
        <v>570</v>
      </c>
      <c r="C9" s="110" t="s">
        <v>541</v>
      </c>
      <c r="D9" s="110">
        <f>MROUND(SUM(D14:D15,D31:D32,D47:D48,D63:D64,D79:D80,D95)*10%,5)</f>
        <v>15</v>
      </c>
      <c r="E9" s="107"/>
      <c r="F9" s="110"/>
      <c r="G9" s="110"/>
      <c r="H9" s="110"/>
      <c r="I9" s="28"/>
    </row>
    <row r="10" spans="1:9">
      <c r="A10" s="108" t="s">
        <v>546</v>
      </c>
      <c r="B10" s="109" t="s">
        <v>571</v>
      </c>
      <c r="C10" s="110" t="s">
        <v>541</v>
      </c>
      <c r="D10" s="110">
        <v>10</v>
      </c>
      <c r="E10" s="107"/>
      <c r="F10" s="110"/>
      <c r="G10" s="110"/>
      <c r="H10" s="110"/>
      <c r="I10" s="28"/>
    </row>
    <row r="11" spans="1:9">
      <c r="A11" s="108" t="s">
        <v>547</v>
      </c>
      <c r="B11" s="109" t="s">
        <v>572</v>
      </c>
      <c r="C11" s="110" t="s">
        <v>541</v>
      </c>
      <c r="D11" s="110">
        <v>5</v>
      </c>
      <c r="E11" s="107"/>
      <c r="F11" s="110"/>
      <c r="G11" s="110"/>
      <c r="H11" s="110"/>
      <c r="I11" s="28"/>
    </row>
    <row r="12" spans="1:9" ht="161.25" customHeight="1">
      <c r="A12" s="111"/>
      <c r="B12" s="106" t="s">
        <v>578</v>
      </c>
      <c r="C12" s="107"/>
      <c r="D12" s="107"/>
      <c r="E12" s="107"/>
      <c r="F12" s="107"/>
      <c r="G12" s="107"/>
      <c r="H12" s="107"/>
      <c r="I12" s="86"/>
    </row>
    <row r="13" spans="1:9">
      <c r="A13" s="72">
        <v>301</v>
      </c>
      <c r="B13" s="13" t="s">
        <v>16</v>
      </c>
      <c r="C13" s="7"/>
      <c r="D13" s="7"/>
      <c r="E13" s="7"/>
      <c r="F13" s="7"/>
      <c r="G13" s="7"/>
      <c r="H13" s="7"/>
      <c r="I13" s="28"/>
    </row>
    <row r="14" spans="1:9">
      <c r="A14" s="5" t="s">
        <v>17</v>
      </c>
      <c r="B14" s="104" t="s">
        <v>555</v>
      </c>
      <c r="C14" s="110" t="s">
        <v>18</v>
      </c>
      <c r="D14" s="110">
        <f>116-D15</f>
        <v>115</v>
      </c>
      <c r="E14" s="7"/>
      <c r="F14" s="7"/>
      <c r="G14" s="7"/>
      <c r="H14" s="7"/>
      <c r="I14" s="28"/>
    </row>
    <row r="15" spans="1:9">
      <c r="A15" s="5" t="s">
        <v>19</v>
      </c>
      <c r="B15" s="104" t="s">
        <v>532</v>
      </c>
      <c r="C15" s="110" t="s">
        <v>18</v>
      </c>
      <c r="D15" s="110">
        <v>1</v>
      </c>
      <c r="E15" s="7"/>
      <c r="F15" s="7"/>
      <c r="G15" s="7"/>
      <c r="H15" s="7"/>
      <c r="I15" s="28"/>
    </row>
    <row r="16" spans="1:9">
      <c r="A16" s="5" t="s">
        <v>20</v>
      </c>
      <c r="B16" s="104" t="s">
        <v>21</v>
      </c>
      <c r="C16" s="110" t="s">
        <v>18</v>
      </c>
      <c r="D16" s="110">
        <v>25</v>
      </c>
      <c r="E16" s="7"/>
      <c r="F16" s="7"/>
      <c r="G16" s="7"/>
      <c r="H16" s="7"/>
      <c r="I16" s="28"/>
    </row>
    <row r="17" spans="1:9">
      <c r="A17" s="5" t="s">
        <v>22</v>
      </c>
      <c r="B17" s="104" t="s">
        <v>23</v>
      </c>
      <c r="C17" s="110" t="s">
        <v>18</v>
      </c>
      <c r="D17" s="110">
        <v>20</v>
      </c>
      <c r="E17" s="7"/>
      <c r="F17" s="7"/>
      <c r="G17" s="7"/>
      <c r="H17" s="7"/>
      <c r="I17" s="28"/>
    </row>
    <row r="18" spans="1:9">
      <c r="A18" s="5" t="s">
        <v>24</v>
      </c>
      <c r="B18" s="104" t="s">
        <v>556</v>
      </c>
      <c r="C18" s="110" t="s">
        <v>18</v>
      </c>
      <c r="D18" s="110">
        <v>15</v>
      </c>
      <c r="E18" s="7"/>
      <c r="F18" s="7"/>
      <c r="G18" s="7"/>
      <c r="H18" s="7"/>
      <c r="I18" s="28"/>
    </row>
    <row r="19" spans="1:9">
      <c r="A19" s="5" t="s">
        <v>25</v>
      </c>
      <c r="B19" s="104" t="s">
        <v>26</v>
      </c>
      <c r="C19" s="110" t="s">
        <v>18</v>
      </c>
      <c r="D19" s="110">
        <v>10</v>
      </c>
      <c r="E19" s="7"/>
      <c r="F19" s="7"/>
      <c r="G19" s="7"/>
      <c r="H19" s="7"/>
      <c r="I19" s="28"/>
    </row>
    <row r="20" spans="1:9">
      <c r="A20" s="5" t="s">
        <v>27</v>
      </c>
      <c r="B20" s="104" t="s">
        <v>28</v>
      </c>
      <c r="C20" s="110" t="s">
        <v>29</v>
      </c>
      <c r="D20" s="110">
        <f>D27</f>
        <v>464</v>
      </c>
      <c r="E20" s="7"/>
      <c r="F20" s="7"/>
      <c r="G20" s="7"/>
      <c r="H20" s="7"/>
      <c r="I20" s="28"/>
    </row>
    <row r="21" spans="1:9">
      <c r="A21" s="5" t="s">
        <v>30</v>
      </c>
      <c r="B21" s="104" t="s">
        <v>31</v>
      </c>
      <c r="C21" s="110" t="s">
        <v>29</v>
      </c>
      <c r="D21" s="110">
        <v>70</v>
      </c>
      <c r="E21" s="7"/>
      <c r="F21" s="7"/>
      <c r="G21" s="7"/>
      <c r="H21" s="7"/>
      <c r="I21" s="28"/>
    </row>
    <row r="22" spans="1:9">
      <c r="A22" s="5" t="s">
        <v>32</v>
      </c>
      <c r="B22" s="104" t="s">
        <v>33</v>
      </c>
      <c r="C22" s="110" t="s">
        <v>29</v>
      </c>
      <c r="D22" s="110">
        <v>70</v>
      </c>
      <c r="E22" s="7"/>
      <c r="F22" s="7"/>
      <c r="G22" s="7"/>
      <c r="H22" s="7"/>
      <c r="I22" s="28"/>
    </row>
    <row r="23" spans="1:9">
      <c r="A23" s="5" t="s">
        <v>34</v>
      </c>
      <c r="B23" s="104" t="s">
        <v>35</v>
      </c>
      <c r="C23" s="110" t="s">
        <v>29</v>
      </c>
      <c r="D23" s="110">
        <v>45</v>
      </c>
      <c r="E23" s="7"/>
      <c r="F23" s="7"/>
      <c r="G23" s="7"/>
      <c r="H23" s="7"/>
      <c r="I23" s="28"/>
    </row>
    <row r="24" spans="1:9">
      <c r="A24" s="5" t="s">
        <v>36</v>
      </c>
      <c r="B24" s="104" t="s">
        <v>37</v>
      </c>
      <c r="C24" s="110" t="s">
        <v>29</v>
      </c>
      <c r="D24" s="110">
        <v>20</v>
      </c>
      <c r="E24" s="7"/>
      <c r="F24" s="7"/>
      <c r="G24" s="7"/>
      <c r="H24" s="7"/>
      <c r="I24" s="28"/>
    </row>
    <row r="25" spans="1:9">
      <c r="A25" s="5" t="s">
        <v>38</v>
      </c>
      <c r="B25" s="104" t="s">
        <v>39</v>
      </c>
      <c r="C25" s="110" t="s">
        <v>29</v>
      </c>
      <c r="D25" s="110">
        <v>15</v>
      </c>
      <c r="E25" s="7"/>
      <c r="F25" s="7"/>
      <c r="G25" s="7"/>
      <c r="H25" s="7"/>
      <c r="I25" s="28"/>
    </row>
    <row r="26" spans="1:9">
      <c r="A26" s="5" t="s">
        <v>40</v>
      </c>
      <c r="B26" s="104" t="s">
        <v>41</v>
      </c>
      <c r="C26" s="110" t="s">
        <v>29</v>
      </c>
      <c r="D26" s="110">
        <v>10</v>
      </c>
      <c r="E26" s="7"/>
      <c r="F26" s="7"/>
      <c r="G26" s="7"/>
      <c r="H26" s="7"/>
      <c r="I26" s="28"/>
    </row>
    <row r="27" spans="1:9">
      <c r="A27" s="5" t="s">
        <v>42</v>
      </c>
      <c r="B27" s="114" t="s">
        <v>531</v>
      </c>
      <c r="C27" s="110" t="s">
        <v>29</v>
      </c>
      <c r="D27" s="110">
        <f>(D14+D15)*4</f>
        <v>464</v>
      </c>
      <c r="E27" s="7"/>
      <c r="F27" s="7"/>
      <c r="G27" s="7"/>
      <c r="H27" s="7"/>
      <c r="I27" s="28"/>
    </row>
    <row r="28" spans="1:9" ht="6" customHeight="1">
      <c r="A28" s="5"/>
      <c r="B28" s="9"/>
      <c r="C28" s="7"/>
      <c r="D28" s="7"/>
      <c r="E28" s="7"/>
      <c r="F28" s="7"/>
      <c r="G28" s="7"/>
      <c r="H28" s="7"/>
      <c r="I28" s="28"/>
    </row>
    <row r="29" spans="1:9" ht="3.75" customHeight="1">
      <c r="A29" s="155">
        <v>302</v>
      </c>
      <c r="B29" s="9"/>
      <c r="C29" s="7"/>
      <c r="D29" s="7"/>
      <c r="E29" s="7"/>
      <c r="F29" s="7"/>
      <c r="G29" s="7"/>
      <c r="H29" s="7"/>
      <c r="I29" s="28"/>
    </row>
    <row r="30" spans="1:9">
      <c r="A30" s="156"/>
      <c r="B30" s="13" t="s">
        <v>44</v>
      </c>
      <c r="C30" s="7"/>
      <c r="D30" s="7"/>
      <c r="E30" s="7"/>
      <c r="F30" s="7"/>
      <c r="G30" s="7"/>
      <c r="H30" s="7"/>
      <c r="I30" s="28"/>
    </row>
    <row r="31" spans="1:9">
      <c r="A31" s="5" t="s">
        <v>45</v>
      </c>
      <c r="B31" s="104" t="s">
        <v>557</v>
      </c>
      <c r="C31" s="110" t="s">
        <v>18</v>
      </c>
      <c r="D31" s="110">
        <f>11-D32</f>
        <v>10</v>
      </c>
      <c r="E31" s="7"/>
      <c r="F31" s="7"/>
      <c r="G31" s="7"/>
      <c r="H31" s="7"/>
      <c r="I31" s="28"/>
    </row>
    <row r="32" spans="1:9">
      <c r="A32" s="5" t="s">
        <v>46</v>
      </c>
      <c r="B32" s="104" t="s">
        <v>533</v>
      </c>
      <c r="C32" s="110" t="s">
        <v>18</v>
      </c>
      <c r="D32" s="110">
        <v>1</v>
      </c>
      <c r="E32" s="7"/>
      <c r="F32" s="7"/>
      <c r="G32" s="7"/>
      <c r="H32" s="7"/>
      <c r="I32" s="28"/>
    </row>
    <row r="33" spans="1:9">
      <c r="A33" s="5" t="s">
        <v>47</v>
      </c>
      <c r="B33" s="104" t="s">
        <v>48</v>
      </c>
      <c r="C33" s="110" t="s">
        <v>18</v>
      </c>
      <c r="D33" s="110">
        <v>2</v>
      </c>
      <c r="E33" s="7"/>
      <c r="F33" s="7"/>
      <c r="G33" s="7"/>
      <c r="H33" s="7"/>
      <c r="I33" s="28"/>
    </row>
    <row r="34" spans="1:9">
      <c r="A34" s="5" t="s">
        <v>49</v>
      </c>
      <c r="B34" s="104" t="s">
        <v>50</v>
      </c>
      <c r="C34" s="110" t="s">
        <v>18</v>
      </c>
      <c r="D34" s="110">
        <v>2</v>
      </c>
      <c r="E34" s="7"/>
      <c r="F34" s="7"/>
      <c r="G34" s="7"/>
      <c r="H34" s="7"/>
      <c r="I34" s="28"/>
    </row>
    <row r="35" spans="1:9">
      <c r="A35" s="5" t="s">
        <v>51</v>
      </c>
      <c r="B35" s="104" t="s">
        <v>558</v>
      </c>
      <c r="C35" s="110" t="s">
        <v>18</v>
      </c>
      <c r="D35" s="110">
        <v>2</v>
      </c>
      <c r="E35" s="7"/>
      <c r="F35" s="7"/>
      <c r="G35" s="7"/>
      <c r="H35" s="7"/>
      <c r="I35" s="28"/>
    </row>
    <row r="36" spans="1:9">
      <c r="A36" s="5" t="s">
        <v>52</v>
      </c>
      <c r="B36" s="104" t="s">
        <v>53</v>
      </c>
      <c r="C36" s="110" t="s">
        <v>18</v>
      </c>
      <c r="D36" s="110">
        <v>2</v>
      </c>
      <c r="E36" s="7"/>
      <c r="F36" s="7"/>
      <c r="G36" s="7"/>
      <c r="H36" s="7"/>
      <c r="I36" s="28"/>
    </row>
    <row r="37" spans="1:9">
      <c r="A37" s="5" t="s">
        <v>54</v>
      </c>
      <c r="B37" s="104" t="s">
        <v>55</v>
      </c>
      <c r="C37" s="110" t="s">
        <v>29</v>
      </c>
      <c r="D37" s="110">
        <f>D44</f>
        <v>44</v>
      </c>
      <c r="E37" s="7"/>
      <c r="F37" s="7"/>
      <c r="G37" s="7"/>
      <c r="H37" s="7"/>
      <c r="I37" s="28"/>
    </row>
    <row r="38" spans="1:9">
      <c r="A38" s="5" t="s">
        <v>56</v>
      </c>
      <c r="B38" s="104" t="s">
        <v>57</v>
      </c>
      <c r="C38" s="110" t="s">
        <v>29</v>
      </c>
      <c r="D38" s="110">
        <v>7</v>
      </c>
      <c r="E38" s="7"/>
      <c r="F38" s="7"/>
      <c r="G38" s="7"/>
      <c r="H38" s="7"/>
      <c r="I38" s="28"/>
    </row>
    <row r="39" spans="1:9">
      <c r="A39" s="5" t="s">
        <v>58</v>
      </c>
      <c r="B39" s="104" t="s">
        <v>59</v>
      </c>
      <c r="C39" s="110" t="s">
        <v>29</v>
      </c>
      <c r="D39" s="110">
        <v>7</v>
      </c>
      <c r="E39" s="7"/>
      <c r="F39" s="7"/>
      <c r="G39" s="7"/>
      <c r="H39" s="7"/>
      <c r="I39" s="28"/>
    </row>
    <row r="40" spans="1:9">
      <c r="A40" s="5" t="s">
        <v>60</v>
      </c>
      <c r="B40" s="104" t="s">
        <v>61</v>
      </c>
      <c r="C40" s="110" t="s">
        <v>29</v>
      </c>
      <c r="D40" s="110">
        <v>4</v>
      </c>
      <c r="E40" s="7"/>
      <c r="F40" s="7"/>
      <c r="G40" s="7"/>
      <c r="H40" s="7"/>
      <c r="I40" s="28"/>
    </row>
    <row r="41" spans="1:9">
      <c r="A41" s="5" t="s">
        <v>62</v>
      </c>
      <c r="B41" s="104" t="s">
        <v>63</v>
      </c>
      <c r="C41" s="110" t="s">
        <v>29</v>
      </c>
      <c r="D41" s="110">
        <v>2</v>
      </c>
      <c r="E41" s="7"/>
      <c r="F41" s="7"/>
      <c r="G41" s="7"/>
      <c r="H41" s="7"/>
      <c r="I41" s="28"/>
    </row>
    <row r="42" spans="1:9">
      <c r="A42" s="5" t="s">
        <v>64</v>
      </c>
      <c r="B42" s="104" t="s">
        <v>65</v>
      </c>
      <c r="C42" s="110" t="s">
        <v>29</v>
      </c>
      <c r="D42" s="110">
        <v>2</v>
      </c>
      <c r="E42" s="7"/>
      <c r="F42" s="7"/>
      <c r="G42" s="7"/>
      <c r="H42" s="7"/>
      <c r="I42" s="28"/>
    </row>
    <row r="43" spans="1:9">
      <c r="A43" s="5" t="s">
        <v>66</v>
      </c>
      <c r="B43" s="104" t="s">
        <v>67</v>
      </c>
      <c r="C43" s="110" t="s">
        <v>29</v>
      </c>
      <c r="D43" s="110">
        <v>2</v>
      </c>
      <c r="E43" s="7"/>
      <c r="F43" s="7"/>
      <c r="G43" s="7"/>
      <c r="H43" s="7"/>
      <c r="I43" s="28"/>
    </row>
    <row r="44" spans="1:9">
      <c r="A44" s="5" t="s">
        <v>68</v>
      </c>
      <c r="B44" s="114" t="s">
        <v>531</v>
      </c>
      <c r="C44" s="110" t="s">
        <v>29</v>
      </c>
      <c r="D44" s="110">
        <f>(D31+D32)*4</f>
        <v>44</v>
      </c>
      <c r="E44" s="7"/>
      <c r="F44" s="7"/>
      <c r="G44" s="7"/>
      <c r="H44" s="7"/>
      <c r="I44" s="28"/>
    </row>
    <row r="45" spans="1:9">
      <c r="A45" s="5"/>
      <c r="B45" s="104"/>
      <c r="C45" s="110"/>
      <c r="D45" s="110"/>
      <c r="E45" s="7"/>
      <c r="F45" s="7"/>
      <c r="G45" s="7"/>
      <c r="H45" s="7"/>
      <c r="I45" s="28"/>
    </row>
    <row r="46" spans="1:9" s="118" customFormat="1">
      <c r="A46" s="115">
        <v>303</v>
      </c>
      <c r="B46" s="116" t="s">
        <v>69</v>
      </c>
      <c r="C46" s="113"/>
      <c r="D46" s="113"/>
      <c r="E46" s="113"/>
      <c r="F46" s="113"/>
      <c r="G46" s="113"/>
      <c r="H46" s="113"/>
      <c r="I46" s="117"/>
    </row>
    <row r="47" spans="1:9" s="118" customFormat="1">
      <c r="A47" s="119" t="s">
        <v>70</v>
      </c>
      <c r="B47" s="112" t="s">
        <v>534</v>
      </c>
      <c r="C47" s="113" t="s">
        <v>18</v>
      </c>
      <c r="D47" s="113">
        <f>11-D48</f>
        <v>10</v>
      </c>
      <c r="E47" s="113"/>
      <c r="F47" s="113"/>
      <c r="G47" s="113"/>
      <c r="H47" s="113"/>
      <c r="I47" s="117"/>
    </row>
    <row r="48" spans="1:9" s="118" customFormat="1">
      <c r="A48" s="119" t="s">
        <v>71</v>
      </c>
      <c r="B48" s="112" t="s">
        <v>535</v>
      </c>
      <c r="C48" s="113" t="s">
        <v>18</v>
      </c>
      <c r="D48" s="113">
        <v>1</v>
      </c>
      <c r="E48" s="113"/>
      <c r="F48" s="113"/>
      <c r="G48" s="113"/>
      <c r="H48" s="113"/>
      <c r="I48" s="117"/>
    </row>
    <row r="49" spans="1:9" s="118" customFormat="1">
      <c r="A49" s="119" t="s">
        <v>72</v>
      </c>
      <c r="B49" s="112" t="s">
        <v>73</v>
      </c>
      <c r="C49" s="113" t="s">
        <v>18</v>
      </c>
      <c r="D49" s="113">
        <v>2</v>
      </c>
      <c r="E49" s="113"/>
      <c r="F49" s="113"/>
      <c r="G49" s="113"/>
      <c r="H49" s="113"/>
      <c r="I49" s="117"/>
    </row>
    <row r="50" spans="1:9" s="118" customFormat="1">
      <c r="A50" s="119" t="s">
        <v>74</v>
      </c>
      <c r="B50" s="112" t="s">
        <v>75</v>
      </c>
      <c r="C50" s="113" t="s">
        <v>18</v>
      </c>
      <c r="D50" s="113">
        <v>2</v>
      </c>
      <c r="E50" s="113"/>
      <c r="F50" s="113"/>
      <c r="G50" s="113"/>
      <c r="H50" s="113"/>
      <c r="I50" s="117"/>
    </row>
    <row r="51" spans="1:9" s="118" customFormat="1">
      <c r="A51" s="119" t="s">
        <v>76</v>
      </c>
      <c r="B51" s="104" t="s">
        <v>559</v>
      </c>
      <c r="C51" s="113" t="s">
        <v>18</v>
      </c>
      <c r="D51" s="113">
        <v>1</v>
      </c>
      <c r="E51" s="113"/>
      <c r="F51" s="113"/>
      <c r="G51" s="113"/>
      <c r="H51" s="113"/>
      <c r="I51" s="117"/>
    </row>
    <row r="52" spans="1:9" s="118" customFormat="1">
      <c r="A52" s="119" t="s">
        <v>77</v>
      </c>
      <c r="B52" s="112" t="s">
        <v>78</v>
      </c>
      <c r="C52" s="113" t="s">
        <v>18</v>
      </c>
      <c r="D52" s="113">
        <v>1</v>
      </c>
      <c r="E52" s="113"/>
      <c r="F52" s="113"/>
      <c r="G52" s="113"/>
      <c r="H52" s="113"/>
      <c r="I52" s="117"/>
    </row>
    <row r="53" spans="1:9" s="118" customFormat="1">
      <c r="A53" s="119" t="s">
        <v>79</v>
      </c>
      <c r="B53" s="112" t="s">
        <v>80</v>
      </c>
      <c r="C53" s="113" t="s">
        <v>29</v>
      </c>
      <c r="D53" s="113">
        <f>D60</f>
        <v>44</v>
      </c>
      <c r="E53" s="113"/>
      <c r="F53" s="113"/>
      <c r="G53" s="113"/>
      <c r="H53" s="113"/>
      <c r="I53" s="117"/>
    </row>
    <row r="54" spans="1:9" s="118" customFormat="1">
      <c r="A54" s="119" t="s">
        <v>81</v>
      </c>
      <c r="B54" s="112" t="s">
        <v>82</v>
      </c>
      <c r="C54" s="113" t="s">
        <v>29</v>
      </c>
      <c r="D54" s="113">
        <v>7</v>
      </c>
      <c r="E54" s="113"/>
      <c r="F54" s="113"/>
      <c r="G54" s="113"/>
      <c r="H54" s="113"/>
      <c r="I54" s="117"/>
    </row>
    <row r="55" spans="1:9" s="118" customFormat="1">
      <c r="A55" s="119" t="s">
        <v>83</v>
      </c>
      <c r="B55" s="112" t="s">
        <v>84</v>
      </c>
      <c r="C55" s="113" t="s">
        <v>29</v>
      </c>
      <c r="D55" s="113">
        <v>7</v>
      </c>
      <c r="E55" s="113"/>
      <c r="F55" s="113"/>
      <c r="G55" s="113"/>
      <c r="H55" s="113"/>
      <c r="I55" s="117"/>
    </row>
    <row r="56" spans="1:9" s="118" customFormat="1">
      <c r="A56" s="119" t="s">
        <v>85</v>
      </c>
      <c r="B56" s="112" t="s">
        <v>86</v>
      </c>
      <c r="C56" s="113" t="s">
        <v>29</v>
      </c>
      <c r="D56" s="113">
        <v>4</v>
      </c>
      <c r="E56" s="113"/>
      <c r="F56" s="113"/>
      <c r="G56" s="113"/>
      <c r="H56" s="113"/>
      <c r="I56" s="117"/>
    </row>
    <row r="57" spans="1:9" s="118" customFormat="1">
      <c r="A57" s="119" t="s">
        <v>87</v>
      </c>
      <c r="B57" s="112" t="s">
        <v>88</v>
      </c>
      <c r="C57" s="113" t="s">
        <v>29</v>
      </c>
      <c r="D57" s="113">
        <v>2</v>
      </c>
      <c r="E57" s="113"/>
      <c r="F57" s="113"/>
      <c r="G57" s="113"/>
      <c r="H57" s="113"/>
      <c r="I57" s="117"/>
    </row>
    <row r="58" spans="1:9" s="118" customFormat="1">
      <c r="A58" s="119" t="s">
        <v>89</v>
      </c>
      <c r="B58" s="112" t="s">
        <v>90</v>
      </c>
      <c r="C58" s="113" t="s">
        <v>29</v>
      </c>
      <c r="D58" s="113">
        <v>2</v>
      </c>
      <c r="E58" s="113"/>
      <c r="F58" s="113"/>
      <c r="G58" s="113"/>
      <c r="H58" s="113"/>
      <c r="I58" s="117"/>
    </row>
    <row r="59" spans="1:9" s="118" customFormat="1" ht="15" customHeight="1">
      <c r="A59" s="119" t="s">
        <v>91</v>
      </c>
      <c r="B59" s="112" t="s">
        <v>92</v>
      </c>
      <c r="C59" s="113" t="s">
        <v>29</v>
      </c>
      <c r="D59" s="113">
        <v>2</v>
      </c>
      <c r="E59" s="113"/>
      <c r="F59" s="113"/>
      <c r="G59" s="113"/>
      <c r="H59" s="113"/>
      <c r="I59" s="117"/>
    </row>
    <row r="60" spans="1:9" s="118" customFormat="1" ht="15" customHeight="1">
      <c r="A60" s="119" t="s">
        <v>93</v>
      </c>
      <c r="B60" s="114" t="s">
        <v>531</v>
      </c>
      <c r="C60" s="113" t="s">
        <v>29</v>
      </c>
      <c r="D60" s="113">
        <f>(D47+D48)*4</f>
        <v>44</v>
      </c>
      <c r="E60" s="113"/>
      <c r="F60" s="113"/>
      <c r="G60" s="113"/>
      <c r="H60" s="113"/>
      <c r="I60" s="117"/>
    </row>
    <row r="61" spans="1:9" s="118" customFormat="1">
      <c r="A61" s="119"/>
      <c r="B61" s="112"/>
      <c r="C61" s="113"/>
      <c r="D61" s="113"/>
      <c r="E61" s="113"/>
      <c r="F61" s="113"/>
      <c r="G61" s="113"/>
      <c r="H61" s="113"/>
      <c r="I61" s="117"/>
    </row>
    <row r="62" spans="1:9" s="123" customFormat="1">
      <c r="A62" s="120">
        <v>304</v>
      </c>
      <c r="B62" s="121" t="s">
        <v>94</v>
      </c>
      <c r="C62" s="110"/>
      <c r="D62" s="110"/>
      <c r="E62" s="110"/>
      <c r="F62" s="110"/>
      <c r="G62" s="110"/>
      <c r="H62" s="110"/>
      <c r="I62" s="122"/>
    </row>
    <row r="63" spans="1:9" s="123" customFormat="1">
      <c r="A63" s="108" t="s">
        <v>95</v>
      </c>
      <c r="B63" s="104" t="s">
        <v>560</v>
      </c>
      <c r="C63" s="110" t="s">
        <v>18</v>
      </c>
      <c r="D63" s="110">
        <f>7-D64</f>
        <v>6</v>
      </c>
      <c r="E63" s="110"/>
      <c r="F63" s="110"/>
      <c r="G63" s="110"/>
      <c r="H63" s="110"/>
      <c r="I63" s="122"/>
    </row>
    <row r="64" spans="1:9" s="123" customFormat="1">
      <c r="A64" s="108" t="s">
        <v>96</v>
      </c>
      <c r="B64" s="104" t="s">
        <v>536</v>
      </c>
      <c r="C64" s="110" t="s">
        <v>18</v>
      </c>
      <c r="D64" s="110">
        <v>1</v>
      </c>
      <c r="E64" s="110"/>
      <c r="F64" s="110"/>
      <c r="G64" s="110"/>
      <c r="H64" s="110"/>
      <c r="I64" s="122"/>
    </row>
    <row r="65" spans="1:9" s="123" customFormat="1">
      <c r="A65" s="108" t="s">
        <v>97</v>
      </c>
      <c r="B65" s="104" t="s">
        <v>98</v>
      </c>
      <c r="C65" s="110" t="s">
        <v>18</v>
      </c>
      <c r="D65" s="110">
        <v>1</v>
      </c>
      <c r="E65" s="110"/>
      <c r="F65" s="110"/>
      <c r="G65" s="110"/>
      <c r="H65" s="110"/>
      <c r="I65" s="122"/>
    </row>
    <row r="66" spans="1:9" s="123" customFormat="1">
      <c r="A66" s="108" t="s">
        <v>99</v>
      </c>
      <c r="B66" s="104" t="s">
        <v>100</v>
      </c>
      <c r="C66" s="110" t="s">
        <v>18</v>
      </c>
      <c r="D66" s="110">
        <v>1</v>
      </c>
      <c r="E66" s="110"/>
      <c r="F66" s="110"/>
      <c r="G66" s="110"/>
      <c r="H66" s="110"/>
      <c r="I66" s="122"/>
    </row>
    <row r="67" spans="1:9" s="123" customFormat="1">
      <c r="A67" s="108" t="s">
        <v>101</v>
      </c>
      <c r="B67" s="104" t="s">
        <v>561</v>
      </c>
      <c r="C67" s="110" t="s">
        <v>18</v>
      </c>
      <c r="D67" s="110">
        <v>1</v>
      </c>
      <c r="E67" s="110"/>
      <c r="F67" s="110"/>
      <c r="G67" s="110"/>
      <c r="H67" s="110"/>
      <c r="I67" s="122"/>
    </row>
    <row r="68" spans="1:9" s="123" customFormat="1">
      <c r="A68" s="108" t="s">
        <v>102</v>
      </c>
      <c r="B68" s="104" t="s">
        <v>103</v>
      </c>
      <c r="C68" s="110" t="s">
        <v>18</v>
      </c>
      <c r="D68" s="110">
        <v>1</v>
      </c>
      <c r="E68" s="110"/>
      <c r="F68" s="110"/>
      <c r="G68" s="110"/>
      <c r="H68" s="110"/>
      <c r="I68" s="122"/>
    </row>
    <row r="69" spans="1:9" s="123" customFormat="1">
      <c r="A69" s="108" t="s">
        <v>104</v>
      </c>
      <c r="B69" s="104" t="s">
        <v>105</v>
      </c>
      <c r="C69" s="110" t="s">
        <v>29</v>
      </c>
      <c r="D69" s="110">
        <f>D76</f>
        <v>28</v>
      </c>
      <c r="E69" s="110"/>
      <c r="F69" s="110"/>
      <c r="G69" s="110"/>
      <c r="H69" s="110"/>
      <c r="I69" s="122"/>
    </row>
    <row r="70" spans="1:9" s="123" customFormat="1">
      <c r="A70" s="108" t="s">
        <v>106</v>
      </c>
      <c r="B70" s="104" t="s">
        <v>107</v>
      </c>
      <c r="C70" s="110" t="s">
        <v>29</v>
      </c>
      <c r="D70" s="110">
        <v>4</v>
      </c>
      <c r="E70" s="110"/>
      <c r="F70" s="110"/>
      <c r="G70" s="110"/>
      <c r="H70" s="110"/>
      <c r="I70" s="122"/>
    </row>
    <row r="71" spans="1:9" s="123" customFormat="1">
      <c r="A71" s="108" t="s">
        <v>108</v>
      </c>
      <c r="B71" s="104" t="s">
        <v>109</v>
      </c>
      <c r="C71" s="110" t="s">
        <v>29</v>
      </c>
      <c r="D71" s="110">
        <v>4</v>
      </c>
      <c r="E71" s="110"/>
      <c r="F71" s="110"/>
      <c r="G71" s="110"/>
      <c r="H71" s="110"/>
      <c r="I71" s="122"/>
    </row>
    <row r="72" spans="1:9" s="123" customFormat="1">
      <c r="A72" s="108" t="s">
        <v>110</v>
      </c>
      <c r="B72" s="104" t="s">
        <v>111</v>
      </c>
      <c r="C72" s="110" t="s">
        <v>29</v>
      </c>
      <c r="D72" s="110">
        <v>3</v>
      </c>
      <c r="E72" s="110"/>
      <c r="F72" s="110"/>
      <c r="G72" s="110"/>
      <c r="H72" s="110"/>
      <c r="I72" s="122"/>
    </row>
    <row r="73" spans="1:9" s="123" customFormat="1">
      <c r="A73" s="108" t="s">
        <v>112</v>
      </c>
      <c r="B73" s="104" t="s">
        <v>113</v>
      </c>
      <c r="C73" s="110" t="s">
        <v>29</v>
      </c>
      <c r="D73" s="110">
        <v>1</v>
      </c>
      <c r="E73" s="110"/>
      <c r="F73" s="110"/>
      <c r="G73" s="110"/>
      <c r="H73" s="110"/>
      <c r="I73" s="122"/>
    </row>
    <row r="74" spans="1:9" s="123" customFormat="1">
      <c r="A74" s="108" t="s">
        <v>114</v>
      </c>
      <c r="B74" s="104" t="s">
        <v>115</v>
      </c>
      <c r="C74" s="110" t="s">
        <v>29</v>
      </c>
      <c r="D74" s="110">
        <v>1</v>
      </c>
      <c r="E74" s="110"/>
      <c r="F74" s="110"/>
      <c r="G74" s="110"/>
      <c r="H74" s="110"/>
      <c r="I74" s="122"/>
    </row>
    <row r="75" spans="1:9" s="123" customFormat="1">
      <c r="A75" s="108" t="s">
        <v>116</v>
      </c>
      <c r="B75" s="104" t="s">
        <v>117</v>
      </c>
      <c r="C75" s="110" t="s">
        <v>29</v>
      </c>
      <c r="D75" s="110">
        <v>1</v>
      </c>
      <c r="E75" s="110"/>
      <c r="F75" s="110"/>
      <c r="G75" s="110"/>
      <c r="H75" s="110"/>
      <c r="I75" s="122"/>
    </row>
    <row r="76" spans="1:9" s="123" customFormat="1" ht="15" customHeight="1">
      <c r="A76" s="108" t="s">
        <v>118</v>
      </c>
      <c r="B76" s="114" t="s">
        <v>531</v>
      </c>
      <c r="C76" s="110" t="s">
        <v>29</v>
      </c>
      <c r="D76" s="110">
        <f>(D63+D64)*4</f>
        <v>28</v>
      </c>
      <c r="E76" s="110"/>
      <c r="F76" s="110"/>
      <c r="G76" s="110"/>
      <c r="H76" s="110"/>
      <c r="I76" s="122"/>
    </row>
    <row r="77" spans="1:9" ht="15" customHeight="1">
      <c r="A77" s="5"/>
      <c r="B77" s="9"/>
      <c r="C77" s="7"/>
      <c r="D77" s="7"/>
      <c r="E77" s="7"/>
      <c r="F77" s="7"/>
      <c r="G77" s="7"/>
      <c r="H77" s="7"/>
      <c r="I77" s="28"/>
    </row>
    <row r="78" spans="1:9">
      <c r="A78" s="72">
        <v>305</v>
      </c>
      <c r="B78" s="13" t="s">
        <v>119</v>
      </c>
      <c r="C78" s="7"/>
      <c r="D78" s="7"/>
      <c r="E78" s="7"/>
      <c r="F78" s="7"/>
      <c r="G78" s="7"/>
      <c r="H78" s="7"/>
      <c r="I78" s="28"/>
    </row>
    <row r="79" spans="1:9" s="118" customFormat="1">
      <c r="A79" s="119" t="s">
        <v>120</v>
      </c>
      <c r="B79" s="112" t="s">
        <v>537</v>
      </c>
      <c r="C79" s="113" t="s">
        <v>18</v>
      </c>
      <c r="D79" s="113">
        <f>4-D80</f>
        <v>3</v>
      </c>
      <c r="E79" s="113"/>
      <c r="F79" s="113"/>
      <c r="G79" s="113"/>
      <c r="H79" s="113"/>
      <c r="I79" s="117"/>
    </row>
    <row r="80" spans="1:9" s="118" customFormat="1" ht="19.5" customHeight="1">
      <c r="A80" s="119" t="s">
        <v>121</v>
      </c>
      <c r="B80" s="112" t="s">
        <v>538</v>
      </c>
      <c r="C80" s="113" t="s">
        <v>18</v>
      </c>
      <c r="D80" s="113">
        <v>1</v>
      </c>
      <c r="E80" s="113"/>
      <c r="F80" s="113"/>
      <c r="G80" s="113"/>
      <c r="H80" s="113"/>
      <c r="I80" s="117"/>
    </row>
    <row r="81" spans="1:9" s="118" customFormat="1">
      <c r="A81" s="119" t="s">
        <v>122</v>
      </c>
      <c r="B81" s="112" t="s">
        <v>123</v>
      </c>
      <c r="C81" s="113" t="s">
        <v>18</v>
      </c>
      <c r="D81" s="113">
        <v>1</v>
      </c>
      <c r="E81" s="113"/>
      <c r="F81" s="113"/>
      <c r="G81" s="113"/>
      <c r="H81" s="113"/>
      <c r="I81" s="117"/>
    </row>
    <row r="82" spans="1:9" s="118" customFormat="1">
      <c r="A82" s="119" t="s">
        <v>124</v>
      </c>
      <c r="B82" s="112" t="s">
        <v>125</v>
      </c>
      <c r="C82" s="113" t="s">
        <v>18</v>
      </c>
      <c r="D82" s="113">
        <v>1</v>
      </c>
      <c r="E82" s="113"/>
      <c r="F82" s="113"/>
      <c r="G82" s="113"/>
      <c r="H82" s="113"/>
      <c r="I82" s="117"/>
    </row>
    <row r="83" spans="1:9" s="118" customFormat="1">
      <c r="A83" s="119" t="s">
        <v>126</v>
      </c>
      <c r="B83" s="104" t="s">
        <v>565</v>
      </c>
      <c r="C83" s="113" t="s">
        <v>18</v>
      </c>
      <c r="D83" s="113">
        <v>1</v>
      </c>
      <c r="E83" s="113"/>
      <c r="F83" s="113"/>
      <c r="G83" s="113"/>
      <c r="H83" s="113"/>
      <c r="I83" s="117"/>
    </row>
    <row r="84" spans="1:9" s="118" customFormat="1">
      <c r="A84" s="119" t="s">
        <v>127</v>
      </c>
      <c r="B84" s="112" t="s">
        <v>128</v>
      </c>
      <c r="C84" s="113" t="s">
        <v>18</v>
      </c>
      <c r="D84" s="113">
        <v>1</v>
      </c>
      <c r="E84" s="113"/>
      <c r="F84" s="113"/>
      <c r="G84" s="113"/>
      <c r="H84" s="113"/>
      <c r="I84" s="117"/>
    </row>
    <row r="85" spans="1:9" s="118" customFormat="1">
      <c r="A85" s="119" t="s">
        <v>129</v>
      </c>
      <c r="B85" s="112" t="s">
        <v>130</v>
      </c>
      <c r="C85" s="113" t="s">
        <v>29</v>
      </c>
      <c r="D85" s="113">
        <f>D92</f>
        <v>16</v>
      </c>
      <c r="E85" s="113"/>
      <c r="F85" s="113"/>
      <c r="G85" s="113"/>
      <c r="H85" s="113"/>
      <c r="I85" s="117"/>
    </row>
    <row r="86" spans="1:9" s="118" customFormat="1">
      <c r="A86" s="119" t="s">
        <v>131</v>
      </c>
      <c r="B86" s="112" t="s">
        <v>132</v>
      </c>
      <c r="C86" s="113" t="s">
        <v>29</v>
      </c>
      <c r="D86" s="113">
        <v>2</v>
      </c>
      <c r="E86" s="113"/>
      <c r="F86" s="113"/>
      <c r="G86" s="113"/>
      <c r="H86" s="113"/>
      <c r="I86" s="117"/>
    </row>
    <row r="87" spans="1:9" s="118" customFormat="1">
      <c r="A87" s="119" t="s">
        <v>133</v>
      </c>
      <c r="B87" s="112" t="s">
        <v>134</v>
      </c>
      <c r="C87" s="113" t="s">
        <v>29</v>
      </c>
      <c r="D87" s="113">
        <v>2</v>
      </c>
      <c r="E87" s="113"/>
      <c r="F87" s="113"/>
      <c r="G87" s="113"/>
      <c r="H87" s="113"/>
      <c r="I87" s="117"/>
    </row>
    <row r="88" spans="1:9" s="118" customFormat="1">
      <c r="A88" s="119" t="s">
        <v>135</v>
      </c>
      <c r="B88" s="112" t="s">
        <v>136</v>
      </c>
      <c r="C88" s="113" t="s">
        <v>29</v>
      </c>
      <c r="D88" s="113">
        <v>2</v>
      </c>
      <c r="E88" s="113"/>
      <c r="F88" s="113"/>
      <c r="G88" s="113"/>
      <c r="H88" s="113"/>
      <c r="I88" s="117"/>
    </row>
    <row r="89" spans="1:9" s="118" customFormat="1">
      <c r="A89" s="119" t="s">
        <v>137</v>
      </c>
      <c r="B89" s="112" t="s">
        <v>138</v>
      </c>
      <c r="C89" s="113" t="s">
        <v>29</v>
      </c>
      <c r="D89" s="113">
        <v>1</v>
      </c>
      <c r="E89" s="113"/>
      <c r="F89" s="113"/>
      <c r="G89" s="113"/>
      <c r="H89" s="113"/>
      <c r="I89" s="117"/>
    </row>
    <row r="90" spans="1:9" s="118" customFormat="1">
      <c r="A90" s="119" t="s">
        <v>139</v>
      </c>
      <c r="B90" s="112" t="s">
        <v>140</v>
      </c>
      <c r="C90" s="113" t="s">
        <v>29</v>
      </c>
      <c r="D90" s="113">
        <v>1</v>
      </c>
      <c r="E90" s="113"/>
      <c r="F90" s="113"/>
      <c r="G90" s="113"/>
      <c r="H90" s="113"/>
      <c r="I90" s="117"/>
    </row>
    <row r="91" spans="1:9" s="118" customFormat="1">
      <c r="A91" s="119" t="s">
        <v>141</v>
      </c>
      <c r="B91" s="112" t="s">
        <v>142</v>
      </c>
      <c r="C91" s="113" t="s">
        <v>29</v>
      </c>
      <c r="D91" s="113">
        <v>1</v>
      </c>
      <c r="E91" s="113"/>
      <c r="F91" s="113"/>
      <c r="G91" s="113"/>
      <c r="H91" s="113"/>
      <c r="I91" s="117"/>
    </row>
    <row r="92" spans="1:9" s="118" customFormat="1" ht="15" customHeight="1">
      <c r="A92" s="119" t="s">
        <v>143</v>
      </c>
      <c r="B92" s="114" t="s">
        <v>531</v>
      </c>
      <c r="C92" s="113" t="s">
        <v>29</v>
      </c>
      <c r="D92" s="113">
        <f>(D79+D80)*4</f>
        <v>16</v>
      </c>
      <c r="E92" s="113"/>
      <c r="F92" s="113"/>
      <c r="G92" s="113"/>
      <c r="H92" s="113"/>
      <c r="I92" s="117"/>
    </row>
    <row r="93" spans="1:9" s="118" customFormat="1" ht="15" customHeight="1">
      <c r="A93" s="119"/>
      <c r="B93" s="112"/>
      <c r="C93" s="113"/>
      <c r="D93" s="113"/>
      <c r="E93" s="113"/>
      <c r="F93" s="113"/>
      <c r="G93" s="113"/>
      <c r="H93" s="113"/>
      <c r="I93" s="117"/>
    </row>
    <row r="94" spans="1:9" s="118" customFormat="1">
      <c r="A94" s="115">
        <v>306</v>
      </c>
      <c r="B94" s="116" t="s">
        <v>144</v>
      </c>
      <c r="C94" s="113"/>
      <c r="D94" s="113"/>
      <c r="E94" s="113"/>
      <c r="F94" s="113"/>
      <c r="G94" s="113"/>
      <c r="H94" s="113"/>
      <c r="I94" s="117"/>
    </row>
    <row r="95" spans="1:9" s="118" customFormat="1">
      <c r="A95" s="119" t="s">
        <v>145</v>
      </c>
      <c r="B95" s="112" t="s">
        <v>539</v>
      </c>
      <c r="C95" s="113" t="s">
        <v>18</v>
      </c>
      <c r="D95" s="113">
        <v>2</v>
      </c>
      <c r="E95" s="113"/>
      <c r="F95" s="113"/>
      <c r="G95" s="113"/>
      <c r="H95" s="113"/>
      <c r="I95" s="117"/>
    </row>
    <row r="96" spans="1:9" s="118" customFormat="1">
      <c r="A96" s="119" t="s">
        <v>146</v>
      </c>
      <c r="B96" s="112" t="s">
        <v>147</v>
      </c>
      <c r="C96" s="113" t="s">
        <v>29</v>
      </c>
      <c r="D96" s="113">
        <f>D103</f>
        <v>8</v>
      </c>
      <c r="E96" s="113"/>
      <c r="F96" s="113"/>
      <c r="G96" s="113"/>
      <c r="H96" s="113"/>
      <c r="I96" s="117"/>
    </row>
    <row r="97" spans="1:9" s="118" customFormat="1">
      <c r="A97" s="119" t="s">
        <v>148</v>
      </c>
      <c r="B97" s="112" t="s">
        <v>149</v>
      </c>
      <c r="C97" s="113" t="s">
        <v>29</v>
      </c>
      <c r="D97" s="113">
        <v>1</v>
      </c>
      <c r="E97" s="113"/>
      <c r="F97" s="113"/>
      <c r="G97" s="113"/>
      <c r="H97" s="113"/>
      <c r="I97" s="117"/>
    </row>
    <row r="98" spans="1:9" s="118" customFormat="1">
      <c r="A98" s="119" t="s">
        <v>150</v>
      </c>
      <c r="B98" s="112" t="s">
        <v>151</v>
      </c>
      <c r="C98" s="113" t="s">
        <v>29</v>
      </c>
      <c r="D98" s="113">
        <v>1</v>
      </c>
      <c r="E98" s="113"/>
      <c r="F98" s="113"/>
      <c r="G98" s="113"/>
      <c r="H98" s="113"/>
      <c r="I98" s="117"/>
    </row>
    <row r="99" spans="1:9" s="118" customFormat="1">
      <c r="A99" s="119" t="s">
        <v>152</v>
      </c>
      <c r="B99" s="112" t="s">
        <v>153</v>
      </c>
      <c r="C99" s="113" t="s">
        <v>29</v>
      </c>
      <c r="D99" s="113">
        <v>1</v>
      </c>
      <c r="E99" s="113"/>
      <c r="F99" s="113"/>
      <c r="G99" s="113"/>
      <c r="H99" s="113"/>
      <c r="I99" s="117"/>
    </row>
    <row r="100" spans="1:9" s="118" customFormat="1">
      <c r="A100" s="119" t="s">
        <v>513</v>
      </c>
      <c r="B100" s="112" t="s">
        <v>154</v>
      </c>
      <c r="C100" s="113" t="s">
        <v>29</v>
      </c>
      <c r="D100" s="113">
        <v>1</v>
      </c>
      <c r="E100" s="113"/>
      <c r="F100" s="113"/>
      <c r="G100" s="113"/>
      <c r="H100" s="113"/>
      <c r="I100" s="117"/>
    </row>
    <row r="101" spans="1:9" s="118" customFormat="1">
      <c r="A101" s="119" t="s">
        <v>155</v>
      </c>
      <c r="B101" s="112" t="s">
        <v>156</v>
      </c>
      <c r="C101" s="113" t="s">
        <v>29</v>
      </c>
      <c r="D101" s="113">
        <v>1</v>
      </c>
      <c r="E101" s="113"/>
      <c r="F101" s="113"/>
      <c r="G101" s="113"/>
      <c r="H101" s="113"/>
      <c r="I101" s="117"/>
    </row>
    <row r="102" spans="1:9" s="118" customFormat="1">
      <c r="A102" s="119" t="s">
        <v>157</v>
      </c>
      <c r="B102" s="112" t="s">
        <v>158</v>
      </c>
      <c r="C102" s="113" t="s">
        <v>29</v>
      </c>
      <c r="D102" s="113">
        <v>1</v>
      </c>
      <c r="E102" s="113"/>
      <c r="F102" s="113"/>
      <c r="G102" s="113"/>
      <c r="H102" s="113"/>
      <c r="I102" s="117"/>
    </row>
    <row r="103" spans="1:9" s="118" customFormat="1" ht="15" customHeight="1">
      <c r="A103" s="119" t="s">
        <v>159</v>
      </c>
      <c r="B103" s="114" t="s">
        <v>531</v>
      </c>
      <c r="C103" s="113" t="s">
        <v>29</v>
      </c>
      <c r="D103" s="113">
        <f>(D95)*4</f>
        <v>8</v>
      </c>
      <c r="E103" s="113"/>
      <c r="F103" s="113"/>
      <c r="G103" s="113"/>
      <c r="H103" s="113"/>
      <c r="I103" s="117"/>
    </row>
    <row r="104" spans="1:9" s="118" customFormat="1">
      <c r="A104" s="119"/>
      <c r="B104" s="112"/>
      <c r="C104" s="113"/>
      <c r="D104" s="113"/>
      <c r="E104" s="113"/>
      <c r="F104" s="113"/>
      <c r="G104" s="113"/>
      <c r="H104" s="113"/>
      <c r="I104" s="117"/>
    </row>
    <row r="105" spans="1:9" s="118" customFormat="1">
      <c r="A105" s="119">
        <v>307</v>
      </c>
      <c r="B105" s="112" t="s">
        <v>160</v>
      </c>
      <c r="C105" s="113" t="s">
        <v>161</v>
      </c>
      <c r="D105" s="113">
        <v>40</v>
      </c>
      <c r="E105" s="113"/>
      <c r="F105" s="113"/>
      <c r="G105" s="113"/>
      <c r="H105" s="113"/>
      <c r="I105" s="117"/>
    </row>
    <row r="106" spans="1:9" s="118" customFormat="1">
      <c r="A106" s="119"/>
      <c r="B106" s="112"/>
      <c r="C106" s="113"/>
      <c r="D106" s="113"/>
      <c r="E106" s="113"/>
      <c r="F106" s="113"/>
      <c r="G106" s="113"/>
      <c r="H106" s="113"/>
      <c r="I106" s="117"/>
    </row>
    <row r="107" spans="1:9">
      <c r="A107" s="72">
        <v>308</v>
      </c>
      <c r="B107" s="13" t="s">
        <v>162</v>
      </c>
      <c r="C107" s="7"/>
      <c r="D107" s="7"/>
      <c r="E107" s="7"/>
      <c r="F107" s="7"/>
      <c r="G107" s="7"/>
      <c r="H107" s="7"/>
      <c r="I107" s="28"/>
    </row>
    <row r="108" spans="1:9" s="118" customFormat="1">
      <c r="A108" s="119" t="s">
        <v>163</v>
      </c>
      <c r="B108" s="112" t="s">
        <v>164</v>
      </c>
      <c r="C108" s="113" t="s">
        <v>541</v>
      </c>
      <c r="D108" s="113">
        <f>SUM(D14:D15,D31:D32,D47:D48,D63:D64,D79:D80,D95)</f>
        <v>151</v>
      </c>
      <c r="E108" s="113"/>
      <c r="F108" s="113"/>
      <c r="G108" s="113"/>
      <c r="H108" s="113"/>
      <c r="I108" s="117"/>
    </row>
    <row r="109" spans="1:9" s="118" customFormat="1">
      <c r="A109" s="119" t="s">
        <v>166</v>
      </c>
      <c r="B109" s="112" t="s">
        <v>167</v>
      </c>
      <c r="C109" s="113" t="s">
        <v>541</v>
      </c>
      <c r="D109" s="113">
        <f t="shared" ref="D109:D113" si="0">D108</f>
        <v>151</v>
      </c>
      <c r="E109" s="113"/>
      <c r="F109" s="113"/>
      <c r="G109" s="113"/>
      <c r="H109" s="113"/>
      <c r="I109" s="117"/>
    </row>
    <row r="110" spans="1:9" s="118" customFormat="1">
      <c r="A110" s="119" t="s">
        <v>168</v>
      </c>
      <c r="B110" s="112" t="s">
        <v>169</v>
      </c>
      <c r="C110" s="113" t="s">
        <v>541</v>
      </c>
      <c r="D110" s="113">
        <f t="shared" si="0"/>
        <v>151</v>
      </c>
      <c r="E110" s="113"/>
      <c r="F110" s="113"/>
      <c r="G110" s="113"/>
      <c r="H110" s="113"/>
      <c r="I110" s="117"/>
    </row>
    <row r="111" spans="1:9" s="118" customFormat="1">
      <c r="A111" s="119" t="s">
        <v>170</v>
      </c>
      <c r="B111" s="112" t="s">
        <v>171</v>
      </c>
      <c r="C111" s="113" t="s">
        <v>541</v>
      </c>
      <c r="D111" s="113">
        <f t="shared" si="0"/>
        <v>151</v>
      </c>
      <c r="E111" s="113"/>
      <c r="F111" s="113"/>
      <c r="G111" s="113"/>
      <c r="H111" s="113"/>
      <c r="I111" s="117"/>
    </row>
    <row r="112" spans="1:9" s="118" customFormat="1">
      <c r="A112" s="119" t="s">
        <v>172</v>
      </c>
      <c r="B112" s="112" t="s">
        <v>173</v>
      </c>
      <c r="C112" s="113" t="s">
        <v>541</v>
      </c>
      <c r="D112" s="113">
        <f t="shared" si="0"/>
        <v>151</v>
      </c>
      <c r="E112" s="113"/>
      <c r="F112" s="113"/>
      <c r="G112" s="113"/>
      <c r="H112" s="113"/>
      <c r="I112" s="117"/>
    </row>
    <row r="113" spans="1:9" s="118" customFormat="1">
      <c r="A113" s="119" t="s">
        <v>174</v>
      </c>
      <c r="B113" s="112" t="s">
        <v>175</v>
      </c>
      <c r="C113" s="113" t="s">
        <v>541</v>
      </c>
      <c r="D113" s="113">
        <f t="shared" si="0"/>
        <v>151</v>
      </c>
      <c r="E113" s="113"/>
      <c r="F113" s="113"/>
      <c r="G113" s="113"/>
      <c r="H113" s="113"/>
      <c r="I113" s="117"/>
    </row>
    <row r="114" spans="1:9" s="118" customFormat="1">
      <c r="A114" s="119" t="s">
        <v>176</v>
      </c>
      <c r="B114" s="112" t="s">
        <v>177</v>
      </c>
      <c r="C114" s="113" t="s">
        <v>541</v>
      </c>
      <c r="D114" s="113">
        <f>SUM(D31:D32,D47:D48,D63:D64,D79:D80,D95)</f>
        <v>35</v>
      </c>
      <c r="E114" s="113"/>
      <c r="F114" s="113"/>
      <c r="G114" s="113"/>
      <c r="H114" s="113"/>
      <c r="I114" s="117"/>
    </row>
    <row r="115" spans="1:9">
      <c r="A115" s="5"/>
      <c r="B115" s="9"/>
      <c r="C115" s="7"/>
      <c r="D115" s="7"/>
      <c r="E115" s="7"/>
      <c r="F115" s="7"/>
      <c r="G115" s="7"/>
      <c r="H115" s="7"/>
      <c r="I115" s="28"/>
    </row>
    <row r="116" spans="1:9">
      <c r="A116" s="72">
        <v>309</v>
      </c>
      <c r="B116" s="13" t="s">
        <v>178</v>
      </c>
      <c r="C116" s="7"/>
      <c r="D116" s="7"/>
      <c r="E116" s="7"/>
      <c r="F116" s="7"/>
      <c r="G116" s="7"/>
      <c r="H116" s="7"/>
      <c r="I116" s="28"/>
    </row>
    <row r="117" spans="1:9" s="123" customFormat="1" ht="32.25" customHeight="1">
      <c r="A117" s="108" t="s">
        <v>179</v>
      </c>
      <c r="B117" s="104" t="s">
        <v>562</v>
      </c>
      <c r="C117" s="110" t="s">
        <v>540</v>
      </c>
      <c r="D117" s="110">
        <v>51</v>
      </c>
      <c r="E117" s="110"/>
      <c r="F117" s="110"/>
      <c r="G117" s="110"/>
      <c r="H117" s="110"/>
      <c r="I117" s="122"/>
    </row>
    <row r="118" spans="1:9" s="123" customFormat="1" ht="30" customHeight="1">
      <c r="A118" s="108" t="s">
        <v>181</v>
      </c>
      <c r="B118" s="104" t="s">
        <v>563</v>
      </c>
      <c r="C118" s="110" t="s">
        <v>540</v>
      </c>
      <c r="D118" s="110">
        <v>51</v>
      </c>
      <c r="E118" s="110"/>
      <c r="F118" s="110"/>
      <c r="G118" s="110"/>
      <c r="H118" s="110"/>
      <c r="I118" s="122"/>
    </row>
    <row r="119" spans="1:9" s="123" customFormat="1" ht="42.75" customHeight="1">
      <c r="A119" s="108" t="s">
        <v>182</v>
      </c>
      <c r="B119" s="104" t="s">
        <v>564</v>
      </c>
      <c r="C119" s="110" t="s">
        <v>540</v>
      </c>
      <c r="D119" s="110">
        <v>51</v>
      </c>
      <c r="E119" s="110"/>
      <c r="F119" s="110"/>
      <c r="G119" s="110"/>
      <c r="H119" s="110"/>
      <c r="I119" s="122"/>
    </row>
    <row r="120" spans="1:9">
      <c r="A120" s="5"/>
      <c r="B120" s="9"/>
      <c r="C120" s="7"/>
      <c r="D120" s="7"/>
      <c r="E120" s="7"/>
      <c r="F120" s="7"/>
      <c r="G120" s="7"/>
      <c r="H120" s="7"/>
      <c r="I120" s="28"/>
    </row>
    <row r="121" spans="1:9">
      <c r="A121" s="72">
        <v>310</v>
      </c>
      <c r="B121" s="13" t="s">
        <v>183</v>
      </c>
      <c r="C121" s="7"/>
      <c r="D121" s="7"/>
      <c r="E121" s="7"/>
      <c r="F121" s="7"/>
      <c r="G121" s="7"/>
      <c r="H121" s="7"/>
      <c r="I121" s="28"/>
    </row>
    <row r="122" spans="1:9" s="123" customFormat="1" ht="35.15" customHeight="1">
      <c r="A122" s="108" t="s">
        <v>184</v>
      </c>
      <c r="B122" s="104" t="s">
        <v>185</v>
      </c>
      <c r="C122" s="110" t="s">
        <v>165</v>
      </c>
      <c r="D122" s="110">
        <f>SUM(D14:D15)*3*2-D123</f>
        <v>660</v>
      </c>
      <c r="E122" s="110"/>
      <c r="F122" s="110"/>
      <c r="G122" s="110"/>
      <c r="H122" s="110"/>
      <c r="I122" s="122"/>
    </row>
    <row r="123" spans="1:9" s="123" customFormat="1" ht="33" customHeight="1">
      <c r="A123" s="108" t="s">
        <v>186</v>
      </c>
      <c r="B123" s="104" t="s">
        <v>187</v>
      </c>
      <c r="C123" s="110" t="s">
        <v>165</v>
      </c>
      <c r="D123" s="110">
        <v>36</v>
      </c>
      <c r="E123" s="110"/>
      <c r="F123" s="110"/>
      <c r="G123" s="110"/>
      <c r="H123" s="110"/>
      <c r="I123" s="122"/>
    </row>
    <row r="124" spans="1:9" s="123" customFormat="1" ht="35.15" customHeight="1">
      <c r="A124" s="108" t="s">
        <v>188</v>
      </c>
      <c r="B124" s="104" t="s">
        <v>189</v>
      </c>
      <c r="C124" s="110" t="s">
        <v>165</v>
      </c>
      <c r="D124" s="110">
        <v>420</v>
      </c>
      <c r="E124" s="110"/>
      <c r="F124" s="110"/>
      <c r="G124" s="110"/>
      <c r="H124" s="110"/>
      <c r="I124" s="122"/>
    </row>
    <row r="125" spans="1:9" s="123" customFormat="1" ht="35.15" customHeight="1">
      <c r="A125" s="108" t="s">
        <v>190</v>
      </c>
      <c r="B125" s="104" t="s">
        <v>191</v>
      </c>
      <c r="C125" s="110" t="s">
        <v>165</v>
      </c>
      <c r="D125" s="110">
        <v>12</v>
      </c>
      <c r="E125" s="110"/>
      <c r="F125" s="110"/>
      <c r="G125" s="110"/>
      <c r="H125" s="110"/>
      <c r="I125" s="122"/>
    </row>
    <row r="126" spans="1:9" s="123" customFormat="1" ht="35.15" customHeight="1">
      <c r="A126" s="108" t="s">
        <v>192</v>
      </c>
      <c r="B126" s="104" t="s">
        <v>193</v>
      </c>
      <c r="C126" s="110" t="s">
        <v>165</v>
      </c>
      <c r="D126" s="110">
        <f>SUM(D63:D64,D79:D80,D95)*(1*3)</f>
        <v>39</v>
      </c>
      <c r="E126" s="110"/>
      <c r="F126" s="110"/>
      <c r="G126" s="110"/>
      <c r="H126" s="110"/>
      <c r="I126" s="122"/>
    </row>
    <row r="127" spans="1:9" s="123" customFormat="1" ht="15.75" customHeight="1">
      <c r="A127" s="108" t="s">
        <v>194</v>
      </c>
      <c r="B127" s="104" t="s">
        <v>195</v>
      </c>
      <c r="C127" s="110" t="s">
        <v>541</v>
      </c>
      <c r="D127" s="110">
        <v>10</v>
      </c>
      <c r="E127" s="110"/>
      <c r="F127" s="110"/>
      <c r="G127" s="110"/>
      <c r="H127" s="110"/>
      <c r="I127" s="122"/>
    </row>
    <row r="128" spans="1:9">
      <c r="A128" s="5"/>
      <c r="B128" s="9"/>
      <c r="C128" s="7"/>
      <c r="D128" s="7"/>
      <c r="E128" s="7"/>
      <c r="F128" s="7"/>
      <c r="G128" s="7"/>
      <c r="H128" s="7"/>
      <c r="I128" s="28"/>
    </row>
    <row r="129" spans="1:9" ht="28.5" customHeight="1">
      <c r="A129" s="72">
        <v>311</v>
      </c>
      <c r="B129" s="13" t="s">
        <v>196</v>
      </c>
      <c r="C129" s="7"/>
      <c r="D129" s="7"/>
      <c r="E129" s="7"/>
      <c r="F129" s="7"/>
      <c r="G129" s="7"/>
      <c r="H129" s="7"/>
      <c r="I129" s="28"/>
    </row>
    <row r="130" spans="1:9" s="118" customFormat="1" ht="35.15" customHeight="1">
      <c r="A130" s="119" t="s">
        <v>197</v>
      </c>
      <c r="B130" s="112" t="s">
        <v>198</v>
      </c>
      <c r="C130" s="113" t="s">
        <v>165</v>
      </c>
      <c r="D130" s="113">
        <f>SUM(D14:D15)</f>
        <v>116</v>
      </c>
      <c r="E130" s="113"/>
      <c r="F130" s="113"/>
      <c r="G130" s="113"/>
      <c r="H130" s="113"/>
      <c r="I130" s="117"/>
    </row>
    <row r="131" spans="1:9" s="118" customFormat="1" ht="35.15" customHeight="1">
      <c r="A131" s="119" t="s">
        <v>199</v>
      </c>
      <c r="B131" s="112" t="s">
        <v>200</v>
      </c>
      <c r="C131" s="113" t="s">
        <v>165</v>
      </c>
      <c r="D131" s="113">
        <f>SUM(D31:D32,D47:D48,D63:D64,D79:D80,D95)*2</f>
        <v>70</v>
      </c>
      <c r="E131" s="113"/>
      <c r="F131" s="113"/>
      <c r="G131" s="113"/>
      <c r="H131" s="113"/>
      <c r="I131" s="117"/>
    </row>
    <row r="132" spans="1:9" s="118" customFormat="1" ht="35.15" customHeight="1">
      <c r="A132" s="119" t="s">
        <v>201</v>
      </c>
      <c r="B132" s="112" t="s">
        <v>202</v>
      </c>
      <c r="C132" s="113" t="s">
        <v>165</v>
      </c>
      <c r="D132" s="113">
        <v>4</v>
      </c>
      <c r="E132" s="113"/>
      <c r="F132" s="113"/>
      <c r="G132" s="113"/>
      <c r="H132" s="113"/>
      <c r="I132" s="117"/>
    </row>
    <row r="133" spans="1:9" s="118" customFormat="1">
      <c r="A133" s="119"/>
      <c r="B133" s="112"/>
      <c r="C133" s="113"/>
      <c r="D133" s="113"/>
      <c r="E133" s="113"/>
      <c r="F133" s="113"/>
      <c r="G133" s="113"/>
      <c r="H133" s="113"/>
      <c r="I133" s="117"/>
    </row>
    <row r="134" spans="1:9" s="118" customFormat="1">
      <c r="A134" s="115">
        <v>312</v>
      </c>
      <c r="B134" s="116" t="s">
        <v>203</v>
      </c>
      <c r="C134" s="113"/>
      <c r="D134" s="113"/>
      <c r="E134" s="113"/>
      <c r="F134" s="113"/>
      <c r="G134" s="113"/>
      <c r="H134" s="113"/>
      <c r="I134" s="117"/>
    </row>
    <row r="135" spans="1:9" s="118" customFormat="1" ht="25.5" customHeight="1">
      <c r="A135" s="119" t="s">
        <v>204</v>
      </c>
      <c r="B135" s="112" t="s">
        <v>205</v>
      </c>
      <c r="C135" s="113" t="s">
        <v>165</v>
      </c>
      <c r="D135" s="113">
        <f>D130</f>
        <v>116</v>
      </c>
      <c r="E135" s="113"/>
      <c r="F135" s="113"/>
      <c r="G135" s="113"/>
      <c r="H135" s="113"/>
      <c r="I135" s="117"/>
    </row>
    <row r="136" spans="1:9" s="118" customFormat="1" ht="31.5" customHeight="1">
      <c r="A136" s="119" t="s">
        <v>206</v>
      </c>
      <c r="B136" s="112" t="s">
        <v>207</v>
      </c>
      <c r="C136" s="113" t="s">
        <v>165</v>
      </c>
      <c r="D136" s="113">
        <f>D131</f>
        <v>70</v>
      </c>
      <c r="E136" s="113"/>
      <c r="F136" s="113"/>
      <c r="G136" s="113"/>
      <c r="H136" s="113"/>
      <c r="I136" s="117"/>
    </row>
    <row r="137" spans="1:9" s="118" customFormat="1" ht="35.15" customHeight="1">
      <c r="A137" s="119" t="s">
        <v>208</v>
      </c>
      <c r="B137" s="112" t="s">
        <v>209</v>
      </c>
      <c r="C137" s="113" t="s">
        <v>165</v>
      </c>
      <c r="D137" s="113">
        <v>4</v>
      </c>
      <c r="E137" s="113"/>
      <c r="F137" s="113"/>
      <c r="G137" s="113"/>
      <c r="H137" s="113"/>
      <c r="I137" s="117"/>
    </row>
    <row r="138" spans="1:9" s="118" customFormat="1" ht="35.15" customHeight="1">
      <c r="A138" s="119" t="s">
        <v>210</v>
      </c>
      <c r="B138" s="112" t="s">
        <v>211</v>
      </c>
      <c r="C138" s="113" t="s">
        <v>165</v>
      </c>
      <c r="D138" s="113">
        <v>15</v>
      </c>
      <c r="E138" s="113"/>
      <c r="F138" s="113"/>
      <c r="G138" s="113"/>
      <c r="H138" s="113"/>
      <c r="I138" s="117"/>
    </row>
    <row r="139" spans="1:9" s="118" customFormat="1">
      <c r="A139" s="119"/>
      <c r="B139" s="112"/>
      <c r="C139" s="113"/>
      <c r="D139" s="113"/>
      <c r="E139" s="113"/>
      <c r="F139" s="113"/>
      <c r="G139" s="113"/>
      <c r="H139" s="113"/>
      <c r="I139" s="117"/>
    </row>
    <row r="140" spans="1:9" s="118" customFormat="1">
      <c r="A140" s="119">
        <v>313</v>
      </c>
      <c r="B140" s="112" t="s">
        <v>212</v>
      </c>
      <c r="C140" s="113" t="s">
        <v>213</v>
      </c>
      <c r="D140" s="113">
        <v>1</v>
      </c>
      <c r="E140" s="113"/>
      <c r="F140" s="113"/>
      <c r="G140" s="113"/>
      <c r="H140" s="113"/>
      <c r="I140" s="117"/>
    </row>
    <row r="141" spans="1:9" s="118" customFormat="1" ht="46.5" customHeight="1">
      <c r="A141" s="5">
        <v>314</v>
      </c>
      <c r="B141" s="9" t="s">
        <v>542</v>
      </c>
      <c r="C141" s="7" t="s">
        <v>541</v>
      </c>
      <c r="D141" s="7">
        <v>35</v>
      </c>
      <c r="E141" s="7"/>
      <c r="F141" s="7"/>
      <c r="G141" s="7"/>
      <c r="H141" s="7"/>
      <c r="I141" s="28"/>
    </row>
    <row r="142" spans="1:9" s="118" customFormat="1" ht="27.75" customHeight="1">
      <c r="A142" s="5">
        <v>315</v>
      </c>
      <c r="B142" s="9" t="s">
        <v>543</v>
      </c>
      <c r="C142" s="7" t="s">
        <v>29</v>
      </c>
      <c r="D142" s="7">
        <v>500</v>
      </c>
      <c r="E142" s="7"/>
      <c r="F142" s="7"/>
      <c r="G142" s="7"/>
      <c r="H142" s="7"/>
      <c r="I142" s="28"/>
    </row>
    <row r="143" spans="1:9">
      <c r="A143" s="5"/>
      <c r="B143" s="9"/>
      <c r="C143" s="7"/>
      <c r="D143" s="7"/>
      <c r="E143" s="7"/>
      <c r="F143" s="7"/>
      <c r="G143" s="7"/>
      <c r="H143" s="7"/>
      <c r="I143" s="28"/>
    </row>
    <row r="144" spans="1:9" ht="17.25" customHeight="1">
      <c r="A144" s="5"/>
      <c r="B144" s="9"/>
      <c r="C144" s="7"/>
      <c r="D144" s="7"/>
      <c r="E144" s="7"/>
      <c r="F144" s="7"/>
      <c r="G144" s="7"/>
      <c r="H144" s="7"/>
      <c r="I144" s="28"/>
    </row>
    <row r="145" spans="1:9">
      <c r="A145" s="5"/>
      <c r="B145" s="9"/>
      <c r="C145" s="7"/>
      <c r="D145" s="7"/>
      <c r="E145" s="7"/>
      <c r="F145" s="7"/>
      <c r="G145" s="7"/>
      <c r="H145" s="7"/>
      <c r="I145" s="28"/>
    </row>
    <row r="146" spans="1:9">
      <c r="A146" s="5"/>
      <c r="B146" s="9"/>
      <c r="C146" s="7"/>
      <c r="D146" s="7"/>
      <c r="E146" s="7"/>
      <c r="F146" s="7"/>
      <c r="G146" s="7"/>
      <c r="H146" s="7"/>
      <c r="I146" s="28"/>
    </row>
    <row r="147" spans="1:9">
      <c r="A147" s="5"/>
      <c r="B147" s="9"/>
      <c r="C147" s="7"/>
      <c r="D147" s="7"/>
      <c r="E147" s="7"/>
      <c r="F147" s="7"/>
      <c r="G147" s="7"/>
      <c r="H147" s="7"/>
      <c r="I147" s="28"/>
    </row>
    <row r="148" spans="1:9" ht="15" customHeight="1">
      <c r="A148" s="157"/>
      <c r="B148" s="159" t="s">
        <v>529</v>
      </c>
      <c r="C148" s="160"/>
      <c r="D148" s="160"/>
      <c r="E148" s="160"/>
      <c r="F148" s="160"/>
      <c r="G148" s="161"/>
      <c r="H148" s="137"/>
      <c r="I148" s="148"/>
    </row>
    <row r="149" spans="1:9" ht="15" thickBot="1">
      <c r="A149" s="158"/>
      <c r="B149" s="162"/>
      <c r="C149" s="163"/>
      <c r="D149" s="163"/>
      <c r="E149" s="163"/>
      <c r="F149" s="163"/>
      <c r="G149" s="164"/>
      <c r="H149" s="138"/>
      <c r="I149" s="149"/>
    </row>
    <row r="150" spans="1:9" ht="15" thickTop="1">
      <c r="B150" s="2"/>
      <c r="I150" s="2"/>
    </row>
    <row r="151" spans="1:9">
      <c r="B151" s="2"/>
      <c r="I151" s="2"/>
    </row>
  </sheetData>
  <mergeCells count="14">
    <mergeCell ref="I148:I149"/>
    <mergeCell ref="A2:H2"/>
    <mergeCell ref="A3:H3"/>
    <mergeCell ref="A5:A6"/>
    <mergeCell ref="B5:B6"/>
    <mergeCell ref="C5:C6"/>
    <mergeCell ref="D5:D6"/>
    <mergeCell ref="E5:E6"/>
    <mergeCell ref="F5:G5"/>
    <mergeCell ref="H5:I5"/>
    <mergeCell ref="A29:A30"/>
    <mergeCell ref="A148:A149"/>
    <mergeCell ref="B148:G149"/>
    <mergeCell ref="H148:H149"/>
  </mergeCells>
  <phoneticPr fontId="30" type="noConversion"/>
  <pageMargins left="0.70866141732283505" right="0.70866141732283505" top="0.74803149606299202" bottom="0.74803149606299202" header="0.31496062992126" footer="0.31496062992126"/>
  <pageSetup scale="77" firstPageNumber="4" fitToHeight="0" orientation="landscape" useFirstPageNumber="1" r:id="rId1"/>
  <headerFooter>
    <oddHeader>&amp;LSection IV. Price Schedules&amp;CC1:Transmission Line Schedule No.3&amp;RSupply of Plant (Off-Site)</oddHeader>
    <oddFooter>&amp;LMombasa SEZ (Electricity)&amp;CIV-C1-&amp;P</oddFooter>
  </headerFooter>
  <rowBreaks count="5" manualBreakCount="5">
    <brk id="28" max="8" man="1"/>
    <brk id="61" max="8" man="1"/>
    <brk id="93" max="8" man="1"/>
    <brk id="119" max="8" man="1"/>
    <brk id="13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06"/>
  <sheetViews>
    <sheetView view="pageBreakPreview" topLeftCell="A79" zoomScaleNormal="100" zoomScaleSheetLayoutView="100" zoomScalePageLayoutView="60" workbookViewId="0">
      <selection activeCell="E186" sqref="E186"/>
    </sheetView>
  </sheetViews>
  <sheetFormatPr defaultRowHeight="14.5"/>
  <cols>
    <col min="1" max="1" width="8.54296875" style="3" customWidth="1"/>
    <col min="2" max="2" width="58.26953125" customWidth="1"/>
    <col min="3" max="3" width="11.453125" style="3" customWidth="1"/>
    <col min="4" max="4" width="9.1796875" style="3"/>
    <col min="5" max="5" width="12" style="3" customWidth="1"/>
    <col min="6" max="6" width="12.453125" style="3" customWidth="1"/>
    <col min="7" max="7" width="12.54296875" style="3" customWidth="1"/>
    <col min="8" max="8" width="14.26953125" style="3" customWidth="1"/>
  </cols>
  <sheetData>
    <row r="1" spans="1:10" ht="8.25" customHeight="1">
      <c r="A1" s="1"/>
      <c r="B1" s="2"/>
      <c r="I1" s="2"/>
      <c r="J1" s="2"/>
    </row>
    <row r="2" spans="1:10" s="81" customFormat="1" ht="18.5">
      <c r="A2" s="141" t="s">
        <v>0</v>
      </c>
      <c r="B2" s="141"/>
      <c r="C2" s="141"/>
      <c r="D2" s="141"/>
      <c r="E2" s="141"/>
      <c r="F2" s="141"/>
      <c r="G2" s="141"/>
      <c r="H2" s="141"/>
      <c r="I2" s="80"/>
      <c r="J2" s="80"/>
    </row>
    <row r="3" spans="1:10" s="81" customFormat="1" ht="18.5">
      <c r="A3" s="141" t="s">
        <v>214</v>
      </c>
      <c r="B3" s="141"/>
      <c r="C3" s="141"/>
      <c r="D3" s="141"/>
      <c r="E3" s="141"/>
      <c r="F3" s="141"/>
      <c r="G3" s="141"/>
      <c r="H3" s="141"/>
      <c r="I3" s="80"/>
      <c r="J3" s="80"/>
    </row>
    <row r="4" spans="1:10" ht="6" customHeight="1" thickBot="1">
      <c r="A4" s="17"/>
      <c r="B4" s="2"/>
      <c r="I4" s="2"/>
      <c r="J4" s="2"/>
    </row>
    <row r="5" spans="1:10" ht="15" thickTop="1">
      <c r="A5" s="167" t="s">
        <v>2</v>
      </c>
      <c r="B5" s="169" t="s">
        <v>3</v>
      </c>
      <c r="C5" s="171" t="s">
        <v>4</v>
      </c>
      <c r="D5" s="171" t="s">
        <v>5</v>
      </c>
      <c r="E5" s="171" t="s">
        <v>6</v>
      </c>
      <c r="F5" s="171"/>
      <c r="G5" s="171" t="s">
        <v>7</v>
      </c>
      <c r="H5" s="173"/>
      <c r="I5" s="2"/>
      <c r="J5" s="2"/>
    </row>
    <row r="6" spans="1:10" ht="15" thickBot="1">
      <c r="A6" s="168"/>
      <c r="B6" s="170"/>
      <c r="C6" s="172"/>
      <c r="D6" s="172"/>
      <c r="E6" s="87" t="s">
        <v>8</v>
      </c>
      <c r="F6" s="87" t="s">
        <v>9</v>
      </c>
      <c r="G6" s="87" t="s">
        <v>8</v>
      </c>
      <c r="H6" s="88" t="s">
        <v>9</v>
      </c>
      <c r="I6" s="2"/>
      <c r="J6" s="2"/>
    </row>
    <row r="7" spans="1:10" ht="15" thickTop="1">
      <c r="A7" s="37"/>
      <c r="B7" s="85" t="s">
        <v>215</v>
      </c>
      <c r="C7" s="16"/>
      <c r="D7" s="16"/>
      <c r="E7" s="16"/>
      <c r="F7" s="16"/>
      <c r="G7" s="16"/>
      <c r="H7" s="39"/>
      <c r="I7" s="2"/>
      <c r="J7" s="2"/>
    </row>
    <row r="8" spans="1:10">
      <c r="A8" s="72">
        <v>401</v>
      </c>
      <c r="B8" s="13" t="s">
        <v>16</v>
      </c>
      <c r="C8" s="7"/>
      <c r="D8" s="7"/>
      <c r="E8" s="7"/>
      <c r="F8" s="7"/>
      <c r="G8" s="7"/>
      <c r="H8" s="8"/>
      <c r="I8" s="2"/>
      <c r="J8" s="2"/>
    </row>
    <row r="9" spans="1:10">
      <c r="A9" s="5" t="s">
        <v>216</v>
      </c>
      <c r="B9" s="9" t="s">
        <v>519</v>
      </c>
      <c r="C9" s="113" t="s">
        <v>18</v>
      </c>
      <c r="D9" s="113">
        <v>1</v>
      </c>
      <c r="E9" s="7"/>
      <c r="F9" s="7"/>
      <c r="G9" s="7"/>
      <c r="H9" s="8"/>
      <c r="I9" s="2"/>
      <c r="J9" s="2"/>
    </row>
    <row r="10" spans="1:10">
      <c r="A10" s="5" t="s">
        <v>217</v>
      </c>
      <c r="B10" s="9" t="s">
        <v>520</v>
      </c>
      <c r="C10" s="113" t="s">
        <v>18</v>
      </c>
      <c r="D10" s="113">
        <v>12</v>
      </c>
      <c r="E10" s="7"/>
      <c r="F10" s="7"/>
      <c r="G10" s="7"/>
      <c r="H10" s="8"/>
      <c r="I10" s="2"/>
      <c r="J10" s="2"/>
    </row>
    <row r="11" spans="1:10">
      <c r="A11" s="5" t="s">
        <v>218</v>
      </c>
      <c r="B11" s="9" t="s">
        <v>521</v>
      </c>
      <c r="C11" s="113" t="s">
        <v>18</v>
      </c>
      <c r="D11" s="113">
        <v>35</v>
      </c>
      <c r="E11" s="7"/>
      <c r="F11" s="7"/>
      <c r="G11" s="7"/>
      <c r="H11" s="8"/>
      <c r="I11" s="2"/>
      <c r="J11" s="2"/>
    </row>
    <row r="12" spans="1:10">
      <c r="A12" s="5" t="s">
        <v>219</v>
      </c>
      <c r="B12" s="9" t="s">
        <v>522</v>
      </c>
      <c r="C12" s="113" t="s">
        <v>18</v>
      </c>
      <c r="D12" s="113">
        <v>10</v>
      </c>
      <c r="E12" s="7"/>
      <c r="F12" s="7"/>
      <c r="G12" s="7"/>
      <c r="H12" s="8"/>
      <c r="I12" s="2"/>
      <c r="J12" s="2"/>
    </row>
    <row r="13" spans="1:10">
      <c r="A13" s="5" t="s">
        <v>220</v>
      </c>
      <c r="B13" s="9" t="s">
        <v>523</v>
      </c>
      <c r="C13" s="113" t="s">
        <v>18</v>
      </c>
      <c r="D13" s="113">
        <v>41</v>
      </c>
      <c r="E13" s="7"/>
      <c r="F13" s="7"/>
      <c r="G13" s="7"/>
      <c r="H13" s="8"/>
      <c r="I13" s="2"/>
      <c r="J13" s="2"/>
    </row>
    <row r="14" spans="1:10">
      <c r="A14" s="5" t="s">
        <v>221</v>
      </c>
      <c r="B14" s="9" t="s">
        <v>524</v>
      </c>
      <c r="C14" s="113" t="s">
        <v>18</v>
      </c>
      <c r="D14" s="113">
        <v>10</v>
      </c>
      <c r="E14" s="7"/>
      <c r="F14" s="7"/>
      <c r="G14" s="7"/>
      <c r="H14" s="8"/>
      <c r="I14" s="2"/>
      <c r="J14" s="2"/>
    </row>
    <row r="15" spans="1:10">
      <c r="A15" s="5" t="s">
        <v>222</v>
      </c>
      <c r="B15" s="9" t="s">
        <v>525</v>
      </c>
      <c r="C15" s="113" t="s">
        <v>18</v>
      </c>
      <c r="D15" s="113">
        <v>6</v>
      </c>
      <c r="E15" s="7"/>
      <c r="F15" s="7"/>
      <c r="G15" s="7"/>
      <c r="H15" s="8"/>
      <c r="I15" s="2"/>
      <c r="J15" s="2"/>
    </row>
    <row r="16" spans="1:10">
      <c r="A16" s="5" t="s">
        <v>223</v>
      </c>
      <c r="B16" s="9" t="s">
        <v>526</v>
      </c>
      <c r="C16" s="113" t="s">
        <v>18</v>
      </c>
      <c r="D16" s="113">
        <v>1</v>
      </c>
      <c r="E16" s="7"/>
      <c r="F16" s="7"/>
      <c r="G16" s="7"/>
      <c r="H16" s="8"/>
      <c r="I16" s="2"/>
      <c r="J16" s="2"/>
    </row>
    <row r="17" spans="1:10">
      <c r="A17" s="5"/>
      <c r="B17" s="9"/>
      <c r="C17" s="7"/>
      <c r="D17" s="7"/>
      <c r="E17" s="7"/>
      <c r="F17" s="7"/>
      <c r="G17" s="7"/>
      <c r="H17" s="8"/>
      <c r="I17" s="2"/>
      <c r="J17" s="2"/>
    </row>
    <row r="18" spans="1:10">
      <c r="A18" s="72">
        <v>402</v>
      </c>
      <c r="B18" s="13" t="s">
        <v>44</v>
      </c>
      <c r="C18" s="7"/>
      <c r="D18" s="7"/>
      <c r="E18" s="7"/>
      <c r="F18" s="7"/>
      <c r="G18" s="7"/>
      <c r="H18" s="8"/>
      <c r="I18" s="2"/>
      <c r="J18" s="2"/>
    </row>
    <row r="19" spans="1:10">
      <c r="A19" s="5" t="s">
        <v>224</v>
      </c>
      <c r="B19" s="9" t="s">
        <v>519</v>
      </c>
      <c r="C19" s="7" t="s">
        <v>18</v>
      </c>
      <c r="D19" s="113">
        <v>1</v>
      </c>
      <c r="E19" s="7"/>
      <c r="F19" s="7"/>
      <c r="G19" s="7"/>
      <c r="H19" s="8"/>
      <c r="I19" s="2"/>
      <c r="J19" s="2"/>
    </row>
    <row r="20" spans="1:10">
      <c r="A20" s="5" t="s">
        <v>225</v>
      </c>
      <c r="B20" s="9" t="s">
        <v>520</v>
      </c>
      <c r="C20" s="7" t="s">
        <v>18</v>
      </c>
      <c r="D20" s="113">
        <v>1</v>
      </c>
      <c r="E20" s="7"/>
      <c r="F20" s="7"/>
      <c r="G20" s="7"/>
      <c r="H20" s="8"/>
      <c r="I20" s="2"/>
      <c r="J20" s="2"/>
    </row>
    <row r="21" spans="1:10">
      <c r="A21" s="5" t="s">
        <v>226</v>
      </c>
      <c r="B21" s="9" t="s">
        <v>521</v>
      </c>
      <c r="C21" s="7" t="s">
        <v>18</v>
      </c>
      <c r="D21" s="113">
        <v>2</v>
      </c>
      <c r="E21" s="7"/>
      <c r="F21" s="7"/>
      <c r="G21" s="7"/>
      <c r="H21" s="8"/>
      <c r="I21" s="2"/>
      <c r="J21" s="2"/>
    </row>
    <row r="22" spans="1:10">
      <c r="A22" s="5" t="s">
        <v>227</v>
      </c>
      <c r="B22" s="9" t="s">
        <v>522</v>
      </c>
      <c r="C22" s="7" t="s">
        <v>18</v>
      </c>
      <c r="D22" s="113">
        <v>1</v>
      </c>
      <c r="E22" s="7"/>
      <c r="F22" s="7"/>
      <c r="G22" s="7"/>
      <c r="H22" s="8"/>
      <c r="I22" s="2"/>
      <c r="J22" s="2"/>
    </row>
    <row r="23" spans="1:10">
      <c r="A23" s="5" t="s">
        <v>228</v>
      </c>
      <c r="B23" s="9" t="s">
        <v>523</v>
      </c>
      <c r="C23" s="7" t="s">
        <v>18</v>
      </c>
      <c r="D23" s="113">
        <v>3</v>
      </c>
      <c r="E23" s="7"/>
      <c r="F23" s="7"/>
      <c r="G23" s="7"/>
      <c r="H23" s="8"/>
      <c r="I23" s="2"/>
      <c r="J23" s="2"/>
    </row>
    <row r="24" spans="1:10">
      <c r="A24" s="5" t="s">
        <v>229</v>
      </c>
      <c r="B24" s="9" t="s">
        <v>524</v>
      </c>
      <c r="C24" s="7" t="s">
        <v>18</v>
      </c>
      <c r="D24" s="113">
        <v>1</v>
      </c>
      <c r="E24" s="7"/>
      <c r="F24" s="7"/>
      <c r="G24" s="7"/>
      <c r="H24" s="8"/>
      <c r="I24" s="2"/>
      <c r="J24" s="2"/>
    </row>
    <row r="25" spans="1:10">
      <c r="A25" s="5" t="s">
        <v>230</v>
      </c>
      <c r="B25" s="9" t="s">
        <v>525</v>
      </c>
      <c r="C25" s="7" t="s">
        <v>18</v>
      </c>
      <c r="D25" s="113">
        <v>1</v>
      </c>
      <c r="E25" s="7"/>
      <c r="F25" s="7"/>
      <c r="G25" s="7"/>
      <c r="H25" s="8"/>
      <c r="I25" s="2"/>
      <c r="J25" s="2"/>
    </row>
    <row r="26" spans="1:10">
      <c r="A26" s="5" t="s">
        <v>231</v>
      </c>
      <c r="B26" s="9" t="s">
        <v>526</v>
      </c>
      <c r="C26" s="7" t="s">
        <v>18</v>
      </c>
      <c r="D26" s="113">
        <v>1</v>
      </c>
      <c r="E26" s="7"/>
      <c r="F26" s="7"/>
      <c r="G26" s="7"/>
      <c r="H26" s="8"/>
      <c r="I26" s="2"/>
      <c r="J26" s="2"/>
    </row>
    <row r="27" spans="1:10">
      <c r="A27" s="5"/>
      <c r="B27" s="9"/>
      <c r="C27" s="7"/>
      <c r="D27" s="7"/>
      <c r="E27" s="7"/>
      <c r="F27" s="7"/>
      <c r="G27" s="7"/>
      <c r="H27" s="8"/>
      <c r="I27" s="2"/>
      <c r="J27" s="2"/>
    </row>
    <row r="28" spans="1:10">
      <c r="A28" s="72">
        <v>403</v>
      </c>
      <c r="B28" s="13" t="s">
        <v>69</v>
      </c>
      <c r="C28" s="7"/>
      <c r="D28" s="7"/>
      <c r="E28" s="7"/>
      <c r="F28" s="7"/>
      <c r="G28" s="7"/>
      <c r="H28" s="8"/>
      <c r="I28" s="2"/>
      <c r="J28" s="2"/>
    </row>
    <row r="29" spans="1:10">
      <c r="A29" s="5" t="s">
        <v>232</v>
      </c>
      <c r="B29" s="9" t="s">
        <v>519</v>
      </c>
      <c r="C29" s="7" t="s">
        <v>18</v>
      </c>
      <c r="D29" s="113">
        <v>1</v>
      </c>
      <c r="E29" s="7"/>
      <c r="F29" s="7"/>
      <c r="G29" s="7"/>
      <c r="H29" s="8"/>
      <c r="I29" s="2"/>
      <c r="J29" s="2"/>
    </row>
    <row r="30" spans="1:10">
      <c r="A30" s="5" t="s">
        <v>233</v>
      </c>
      <c r="B30" s="9" t="s">
        <v>520</v>
      </c>
      <c r="C30" s="7" t="s">
        <v>18</v>
      </c>
      <c r="D30" s="113">
        <v>1</v>
      </c>
      <c r="E30" s="7"/>
      <c r="F30" s="7"/>
      <c r="G30" s="7"/>
      <c r="H30" s="8"/>
      <c r="I30" s="2"/>
      <c r="J30" s="2"/>
    </row>
    <row r="31" spans="1:10">
      <c r="A31" s="5" t="s">
        <v>234</v>
      </c>
      <c r="B31" s="9" t="s">
        <v>521</v>
      </c>
      <c r="C31" s="7" t="s">
        <v>18</v>
      </c>
      <c r="D31" s="113">
        <v>2</v>
      </c>
      <c r="E31" s="7"/>
      <c r="F31" s="7"/>
      <c r="G31" s="7"/>
      <c r="H31" s="8"/>
      <c r="I31" s="2"/>
      <c r="J31" s="2"/>
    </row>
    <row r="32" spans="1:10">
      <c r="A32" s="5" t="s">
        <v>235</v>
      </c>
      <c r="B32" s="9" t="s">
        <v>522</v>
      </c>
      <c r="C32" s="7" t="s">
        <v>18</v>
      </c>
      <c r="D32" s="113">
        <v>1</v>
      </c>
      <c r="E32" s="7"/>
      <c r="F32" s="7"/>
      <c r="G32" s="7"/>
      <c r="H32" s="8"/>
      <c r="I32" s="2"/>
      <c r="J32" s="2"/>
    </row>
    <row r="33" spans="1:10">
      <c r="A33" s="5" t="s">
        <v>236</v>
      </c>
      <c r="B33" s="9" t="s">
        <v>523</v>
      </c>
      <c r="C33" s="7" t="s">
        <v>18</v>
      </c>
      <c r="D33" s="113">
        <v>3</v>
      </c>
      <c r="E33" s="7"/>
      <c r="F33" s="7"/>
      <c r="G33" s="7"/>
      <c r="H33" s="8"/>
      <c r="I33" s="2"/>
      <c r="J33" s="2"/>
    </row>
    <row r="34" spans="1:10">
      <c r="A34" s="5" t="s">
        <v>237</v>
      </c>
      <c r="B34" s="9" t="s">
        <v>524</v>
      </c>
      <c r="C34" s="7" t="s">
        <v>18</v>
      </c>
      <c r="D34" s="113">
        <v>1</v>
      </c>
      <c r="E34" s="7"/>
      <c r="F34" s="7"/>
      <c r="G34" s="7"/>
      <c r="H34" s="8"/>
      <c r="I34" s="2"/>
      <c r="J34" s="2"/>
    </row>
    <row r="35" spans="1:10">
      <c r="A35" s="5" t="s">
        <v>238</v>
      </c>
      <c r="B35" s="9" t="s">
        <v>525</v>
      </c>
      <c r="C35" s="7" t="s">
        <v>18</v>
      </c>
      <c r="D35" s="113">
        <v>1</v>
      </c>
      <c r="E35" s="7"/>
      <c r="F35" s="7"/>
      <c r="G35" s="7"/>
      <c r="H35" s="8"/>
      <c r="I35" s="2"/>
      <c r="J35" s="2"/>
    </row>
    <row r="36" spans="1:10">
      <c r="A36" s="5" t="s">
        <v>239</v>
      </c>
      <c r="B36" s="9" t="s">
        <v>526</v>
      </c>
      <c r="C36" s="7" t="s">
        <v>18</v>
      </c>
      <c r="D36" s="7">
        <v>1</v>
      </c>
      <c r="E36" s="7"/>
      <c r="F36" s="7"/>
      <c r="G36" s="7"/>
      <c r="H36" s="8"/>
      <c r="I36" s="2"/>
      <c r="J36" s="2"/>
    </row>
    <row r="37" spans="1:10">
      <c r="A37" s="5"/>
      <c r="B37" s="9"/>
      <c r="C37" s="7"/>
      <c r="D37" s="7"/>
      <c r="E37" s="7"/>
      <c r="F37" s="7"/>
      <c r="G37" s="7"/>
      <c r="H37" s="8"/>
      <c r="I37" s="2"/>
      <c r="J37" s="2"/>
    </row>
    <row r="38" spans="1:10">
      <c r="A38" s="72">
        <v>404</v>
      </c>
      <c r="B38" s="13" t="s">
        <v>94</v>
      </c>
      <c r="C38" s="7"/>
      <c r="D38" s="7"/>
      <c r="E38" s="7"/>
      <c r="F38" s="7"/>
      <c r="G38" s="7"/>
      <c r="H38" s="8"/>
      <c r="I38" s="2"/>
      <c r="J38" s="2"/>
    </row>
    <row r="39" spans="1:10">
      <c r="A39" s="5" t="s">
        <v>240</v>
      </c>
      <c r="B39" s="9" t="s">
        <v>519</v>
      </c>
      <c r="C39" s="7" t="s">
        <v>18</v>
      </c>
      <c r="D39" s="113">
        <v>1</v>
      </c>
      <c r="E39" s="7"/>
      <c r="F39" s="7"/>
      <c r="G39" s="7"/>
      <c r="H39" s="8"/>
      <c r="I39" s="2"/>
      <c r="J39" s="2"/>
    </row>
    <row r="40" spans="1:10">
      <c r="A40" s="5" t="s">
        <v>241</v>
      </c>
      <c r="B40" s="9" t="s">
        <v>520</v>
      </c>
      <c r="C40" s="7" t="s">
        <v>18</v>
      </c>
      <c r="D40" s="113">
        <v>1</v>
      </c>
      <c r="E40" s="7"/>
      <c r="F40" s="7"/>
      <c r="G40" s="7"/>
      <c r="H40" s="8"/>
      <c r="I40" s="2"/>
      <c r="J40" s="2"/>
    </row>
    <row r="41" spans="1:10">
      <c r="A41" s="5" t="s">
        <v>242</v>
      </c>
      <c r="B41" s="9" t="s">
        <v>521</v>
      </c>
      <c r="C41" s="7" t="s">
        <v>18</v>
      </c>
      <c r="D41" s="113">
        <v>1</v>
      </c>
      <c r="E41" s="7"/>
      <c r="F41" s="7"/>
      <c r="G41" s="7"/>
      <c r="H41" s="8"/>
      <c r="I41" s="2"/>
      <c r="J41" s="2"/>
    </row>
    <row r="42" spans="1:10">
      <c r="A42" s="5" t="s">
        <v>243</v>
      </c>
      <c r="B42" s="9" t="s">
        <v>522</v>
      </c>
      <c r="C42" s="7" t="s">
        <v>18</v>
      </c>
      <c r="D42" s="113">
        <v>1</v>
      </c>
      <c r="E42" s="7"/>
      <c r="F42" s="7"/>
      <c r="G42" s="7"/>
      <c r="H42" s="8"/>
      <c r="I42" s="2"/>
      <c r="J42" s="2"/>
    </row>
    <row r="43" spans="1:10">
      <c r="A43" s="5" t="s">
        <v>244</v>
      </c>
      <c r="B43" s="9" t="s">
        <v>523</v>
      </c>
      <c r="C43" s="7" t="s">
        <v>18</v>
      </c>
      <c r="D43" s="113">
        <v>1</v>
      </c>
      <c r="E43" s="7"/>
      <c r="F43" s="7"/>
      <c r="G43" s="7"/>
      <c r="H43" s="8"/>
      <c r="I43" s="2"/>
      <c r="J43" s="2"/>
    </row>
    <row r="44" spans="1:10">
      <c r="A44" s="5" t="s">
        <v>245</v>
      </c>
      <c r="B44" s="9" t="s">
        <v>524</v>
      </c>
      <c r="C44" s="7" t="s">
        <v>18</v>
      </c>
      <c r="D44" s="113">
        <v>1</v>
      </c>
      <c r="E44" s="7"/>
      <c r="F44" s="7"/>
      <c r="G44" s="7"/>
      <c r="H44" s="8"/>
      <c r="I44" s="2"/>
      <c r="J44" s="2"/>
    </row>
    <row r="45" spans="1:10">
      <c r="A45" s="5" t="s">
        <v>246</v>
      </c>
      <c r="B45" s="9" t="s">
        <v>525</v>
      </c>
      <c r="C45" s="7" t="s">
        <v>18</v>
      </c>
      <c r="D45" s="113">
        <v>1</v>
      </c>
      <c r="E45" s="7"/>
      <c r="F45" s="7"/>
      <c r="G45" s="7"/>
      <c r="H45" s="8"/>
      <c r="I45" s="2"/>
      <c r="J45" s="2"/>
    </row>
    <row r="46" spans="1:10">
      <c r="A46" s="5" t="s">
        <v>247</v>
      </c>
      <c r="B46" s="9" t="s">
        <v>526</v>
      </c>
      <c r="C46" s="7" t="s">
        <v>18</v>
      </c>
      <c r="D46" s="113">
        <v>1</v>
      </c>
      <c r="E46" s="7"/>
      <c r="F46" s="7"/>
      <c r="G46" s="7"/>
      <c r="H46" s="8"/>
      <c r="I46" s="2"/>
      <c r="J46" s="2"/>
    </row>
    <row r="47" spans="1:10">
      <c r="A47" s="5"/>
      <c r="B47" s="9"/>
      <c r="C47" s="7"/>
      <c r="D47" s="7"/>
      <c r="E47" s="7"/>
      <c r="F47" s="7"/>
      <c r="G47" s="7"/>
      <c r="H47" s="8"/>
      <c r="I47" s="2"/>
      <c r="J47" s="2"/>
    </row>
    <row r="48" spans="1:10">
      <c r="A48" s="72">
        <v>405</v>
      </c>
      <c r="B48" s="13" t="s">
        <v>119</v>
      </c>
      <c r="C48" s="7"/>
      <c r="D48" s="7"/>
      <c r="E48" s="7"/>
      <c r="F48" s="7"/>
      <c r="G48" s="7"/>
      <c r="H48" s="8"/>
      <c r="I48" s="2"/>
      <c r="J48" s="2"/>
    </row>
    <row r="49" spans="1:10">
      <c r="A49" s="5" t="s">
        <v>248</v>
      </c>
      <c r="B49" s="9" t="s">
        <v>519</v>
      </c>
      <c r="C49" s="7" t="s">
        <v>18</v>
      </c>
      <c r="D49" s="113">
        <v>1</v>
      </c>
      <c r="E49" s="7"/>
      <c r="F49" s="7"/>
      <c r="G49" s="7"/>
      <c r="H49" s="8"/>
      <c r="I49" s="2"/>
      <c r="J49" s="2"/>
    </row>
    <row r="50" spans="1:10">
      <c r="A50" s="5" t="s">
        <v>249</v>
      </c>
      <c r="B50" s="9" t="s">
        <v>520</v>
      </c>
      <c r="C50" s="7" t="s">
        <v>18</v>
      </c>
      <c r="D50" s="113">
        <v>1</v>
      </c>
      <c r="E50" s="7"/>
      <c r="F50" s="7"/>
      <c r="G50" s="7"/>
      <c r="H50" s="8"/>
      <c r="I50" s="2"/>
      <c r="J50" s="2"/>
    </row>
    <row r="51" spans="1:10">
      <c r="A51" s="5" t="s">
        <v>250</v>
      </c>
      <c r="B51" s="9" t="s">
        <v>521</v>
      </c>
      <c r="C51" s="7" t="s">
        <v>18</v>
      </c>
      <c r="D51" s="113">
        <v>1</v>
      </c>
      <c r="E51" s="7"/>
      <c r="F51" s="7"/>
      <c r="G51" s="7"/>
      <c r="H51" s="8"/>
      <c r="I51" s="2"/>
      <c r="J51" s="2"/>
    </row>
    <row r="52" spans="1:10">
      <c r="A52" s="5" t="s">
        <v>251</v>
      </c>
      <c r="B52" s="9" t="s">
        <v>522</v>
      </c>
      <c r="C52" s="7" t="s">
        <v>18</v>
      </c>
      <c r="D52" s="113">
        <v>1</v>
      </c>
      <c r="E52" s="7"/>
      <c r="F52" s="7"/>
      <c r="G52" s="7"/>
      <c r="H52" s="8"/>
      <c r="I52" s="2"/>
      <c r="J52" s="2"/>
    </row>
    <row r="53" spans="1:10">
      <c r="A53" s="5" t="s">
        <v>252</v>
      </c>
      <c r="B53" s="9" t="s">
        <v>523</v>
      </c>
      <c r="C53" s="7" t="s">
        <v>18</v>
      </c>
      <c r="D53" s="113">
        <v>1</v>
      </c>
      <c r="E53" s="7"/>
      <c r="F53" s="7"/>
      <c r="G53" s="7"/>
      <c r="H53" s="8"/>
      <c r="I53" s="2"/>
      <c r="J53" s="2"/>
    </row>
    <row r="54" spans="1:10">
      <c r="A54" s="5" t="s">
        <v>253</v>
      </c>
      <c r="B54" s="9" t="s">
        <v>524</v>
      </c>
      <c r="C54" s="7" t="s">
        <v>18</v>
      </c>
      <c r="D54" s="113">
        <v>1</v>
      </c>
      <c r="E54" s="7"/>
      <c r="F54" s="7"/>
      <c r="G54" s="7"/>
      <c r="H54" s="8"/>
      <c r="I54" s="2"/>
      <c r="J54" s="2"/>
    </row>
    <row r="55" spans="1:10">
      <c r="A55" s="5" t="s">
        <v>254</v>
      </c>
      <c r="B55" s="9" t="s">
        <v>525</v>
      </c>
      <c r="C55" s="7" t="s">
        <v>18</v>
      </c>
      <c r="D55" s="113">
        <v>1</v>
      </c>
      <c r="E55" s="7"/>
      <c r="F55" s="7"/>
      <c r="G55" s="7"/>
      <c r="H55" s="8"/>
      <c r="I55" s="2"/>
      <c r="J55" s="2"/>
    </row>
    <row r="56" spans="1:10">
      <c r="A56" s="5" t="s">
        <v>255</v>
      </c>
      <c r="B56" s="9" t="s">
        <v>526</v>
      </c>
      <c r="C56" s="7" t="s">
        <v>18</v>
      </c>
      <c r="D56" s="113">
        <v>1</v>
      </c>
      <c r="E56" s="7"/>
      <c r="F56" s="7"/>
      <c r="G56" s="7"/>
      <c r="H56" s="8"/>
      <c r="I56" s="2"/>
      <c r="J56" s="2"/>
    </row>
    <row r="57" spans="1:10">
      <c r="A57" s="5"/>
      <c r="B57" s="9"/>
      <c r="C57" s="7"/>
      <c r="D57" s="7"/>
      <c r="E57" s="7"/>
      <c r="F57" s="7"/>
      <c r="G57" s="7"/>
      <c r="H57" s="8"/>
      <c r="I57" s="2"/>
      <c r="J57" s="2"/>
    </row>
    <row r="58" spans="1:10">
      <c r="A58" s="72">
        <v>406</v>
      </c>
      <c r="B58" s="13" t="s">
        <v>144</v>
      </c>
      <c r="C58" s="7"/>
      <c r="D58" s="7"/>
      <c r="E58" s="7"/>
      <c r="F58" s="7"/>
      <c r="G58" s="7"/>
      <c r="H58" s="8"/>
      <c r="I58" s="2"/>
      <c r="J58" s="2"/>
    </row>
    <row r="59" spans="1:10">
      <c r="A59" s="5" t="s">
        <v>256</v>
      </c>
      <c r="B59" s="9" t="s">
        <v>519</v>
      </c>
      <c r="C59" s="7" t="s">
        <v>18</v>
      </c>
      <c r="D59" s="113">
        <v>1</v>
      </c>
      <c r="E59" s="7"/>
      <c r="F59" s="7"/>
      <c r="G59" s="7"/>
      <c r="H59" s="8"/>
      <c r="I59" s="2"/>
      <c r="J59" s="2"/>
    </row>
    <row r="60" spans="1:10">
      <c r="A60" s="5" t="s">
        <v>257</v>
      </c>
      <c r="B60" s="9" t="s">
        <v>520</v>
      </c>
      <c r="C60" s="7" t="s">
        <v>18</v>
      </c>
      <c r="D60" s="113">
        <v>1</v>
      </c>
      <c r="E60" s="7"/>
      <c r="F60" s="7"/>
      <c r="G60" s="7"/>
      <c r="H60" s="8"/>
      <c r="I60" s="2"/>
      <c r="J60" s="2"/>
    </row>
    <row r="61" spans="1:10">
      <c r="A61" s="5" t="s">
        <v>258</v>
      </c>
      <c r="B61" s="9" t="s">
        <v>521</v>
      </c>
      <c r="C61" s="7" t="s">
        <v>18</v>
      </c>
      <c r="D61" s="113">
        <v>1</v>
      </c>
      <c r="E61" s="7"/>
      <c r="F61" s="7"/>
      <c r="G61" s="7"/>
      <c r="H61" s="8"/>
      <c r="I61" s="2"/>
      <c r="J61" s="2"/>
    </row>
    <row r="62" spans="1:10">
      <c r="A62" s="5" t="s">
        <v>259</v>
      </c>
      <c r="B62" s="9" t="s">
        <v>522</v>
      </c>
      <c r="C62" s="7" t="s">
        <v>18</v>
      </c>
      <c r="D62" s="113">
        <v>1</v>
      </c>
      <c r="E62" s="7"/>
      <c r="F62" s="7"/>
      <c r="G62" s="7"/>
      <c r="H62" s="8"/>
      <c r="I62" s="2"/>
      <c r="J62" s="2"/>
    </row>
    <row r="63" spans="1:10">
      <c r="A63" s="5" t="s">
        <v>260</v>
      </c>
      <c r="B63" s="9" t="s">
        <v>523</v>
      </c>
      <c r="C63" s="7" t="s">
        <v>18</v>
      </c>
      <c r="D63" s="113">
        <v>1</v>
      </c>
      <c r="E63" s="7"/>
      <c r="F63" s="7"/>
      <c r="G63" s="7"/>
      <c r="H63" s="8"/>
      <c r="I63" s="2"/>
      <c r="J63" s="2"/>
    </row>
    <row r="64" spans="1:10">
      <c r="A64" s="5" t="s">
        <v>261</v>
      </c>
      <c r="B64" s="9" t="s">
        <v>524</v>
      </c>
      <c r="C64" s="7" t="s">
        <v>18</v>
      </c>
      <c r="D64" s="113">
        <v>1</v>
      </c>
      <c r="E64" s="7"/>
      <c r="F64" s="7"/>
      <c r="G64" s="7"/>
      <c r="H64" s="8"/>
      <c r="I64" s="2"/>
      <c r="J64" s="2"/>
    </row>
    <row r="65" spans="1:10">
      <c r="A65" s="5" t="s">
        <v>262</v>
      </c>
      <c r="B65" s="9" t="s">
        <v>525</v>
      </c>
      <c r="C65" s="7" t="s">
        <v>18</v>
      </c>
      <c r="D65" s="113">
        <v>1</v>
      </c>
      <c r="E65" s="7"/>
      <c r="F65" s="7"/>
      <c r="G65" s="7"/>
      <c r="H65" s="8"/>
      <c r="I65" s="2"/>
      <c r="J65" s="2"/>
    </row>
    <row r="66" spans="1:10">
      <c r="A66" s="5" t="s">
        <v>263</v>
      </c>
      <c r="B66" s="9" t="s">
        <v>526</v>
      </c>
      <c r="C66" s="7" t="s">
        <v>18</v>
      </c>
      <c r="D66" s="113">
        <v>1</v>
      </c>
      <c r="E66" s="7"/>
      <c r="F66" s="7"/>
      <c r="G66" s="7"/>
      <c r="H66" s="8"/>
      <c r="I66" s="2"/>
      <c r="J66" s="2"/>
    </row>
    <row r="67" spans="1:10">
      <c r="A67" s="5"/>
      <c r="B67" s="9"/>
      <c r="C67" s="7"/>
      <c r="D67" s="7"/>
      <c r="E67" s="7"/>
      <c r="F67" s="7"/>
      <c r="G67" s="7"/>
      <c r="H67" s="8"/>
      <c r="I67" s="2"/>
      <c r="J67" s="2"/>
    </row>
    <row r="68" spans="1:10">
      <c r="A68" s="72">
        <v>407</v>
      </c>
      <c r="B68" s="13" t="s">
        <v>264</v>
      </c>
      <c r="C68" s="7"/>
      <c r="D68" s="7"/>
      <c r="E68" s="7"/>
      <c r="F68" s="7"/>
      <c r="G68" s="7"/>
      <c r="H68" s="8"/>
      <c r="I68" s="2"/>
      <c r="J68" s="2"/>
    </row>
    <row r="69" spans="1:10" s="118" customFormat="1">
      <c r="A69" s="119" t="s">
        <v>265</v>
      </c>
      <c r="B69" s="112" t="s">
        <v>574</v>
      </c>
      <c r="C69" s="113" t="s">
        <v>18</v>
      </c>
      <c r="D69" s="113">
        <f>'C1-TL.Schedule No.3'!D8</f>
        <v>151</v>
      </c>
      <c r="E69" s="113"/>
      <c r="F69" s="113"/>
      <c r="G69" s="113"/>
      <c r="H69" s="124"/>
      <c r="I69" s="125"/>
      <c r="J69" s="125"/>
    </row>
    <row r="70" spans="1:10" s="118" customFormat="1">
      <c r="A70" s="119" t="s">
        <v>266</v>
      </c>
      <c r="B70" s="112" t="s">
        <v>575</v>
      </c>
      <c r="C70" s="113" t="s">
        <v>18</v>
      </c>
      <c r="D70" s="113">
        <f>'C1-TL.Schedule No.3'!D9</f>
        <v>15</v>
      </c>
      <c r="E70" s="113"/>
      <c r="F70" s="113"/>
      <c r="G70" s="113"/>
      <c r="H70" s="124"/>
      <c r="I70" s="125"/>
      <c r="J70" s="125"/>
    </row>
    <row r="71" spans="1:10" s="118" customFormat="1">
      <c r="A71" s="119" t="s">
        <v>267</v>
      </c>
      <c r="B71" s="112" t="s">
        <v>576</v>
      </c>
      <c r="C71" s="113" t="s">
        <v>18</v>
      </c>
      <c r="D71" s="113">
        <f>'C1-TL.Schedule No.3'!D10</f>
        <v>10</v>
      </c>
      <c r="E71" s="113"/>
      <c r="F71" s="113"/>
      <c r="G71" s="113"/>
      <c r="H71" s="124"/>
      <c r="I71" s="125"/>
      <c r="J71" s="125"/>
    </row>
    <row r="72" spans="1:10" s="118" customFormat="1">
      <c r="A72" s="119" t="s">
        <v>268</v>
      </c>
      <c r="B72" s="112" t="s">
        <v>577</v>
      </c>
      <c r="C72" s="113" t="s">
        <v>18</v>
      </c>
      <c r="D72" s="113">
        <f>'C1-TL.Schedule No.3'!D11</f>
        <v>5</v>
      </c>
      <c r="E72" s="113"/>
      <c r="F72" s="113"/>
      <c r="G72" s="113"/>
      <c r="H72" s="124"/>
      <c r="I72" s="125"/>
      <c r="J72" s="125"/>
    </row>
    <row r="73" spans="1:10">
      <c r="A73" s="5"/>
      <c r="B73" s="9"/>
      <c r="C73" s="7"/>
      <c r="D73" s="7"/>
      <c r="E73" s="7"/>
      <c r="F73" s="7"/>
      <c r="G73" s="7"/>
      <c r="H73" s="8"/>
      <c r="I73" s="2"/>
      <c r="J73" s="2"/>
    </row>
    <row r="74" spans="1:10">
      <c r="A74" s="5"/>
      <c r="B74" s="13" t="s">
        <v>15</v>
      </c>
      <c r="C74" s="7"/>
      <c r="D74" s="7"/>
      <c r="E74" s="7"/>
      <c r="F74" s="7"/>
      <c r="G74" s="7"/>
      <c r="H74" s="8"/>
      <c r="I74" s="2"/>
      <c r="J74" s="2"/>
    </row>
    <row r="75" spans="1:10">
      <c r="A75" s="72">
        <v>408</v>
      </c>
      <c r="B75" s="13" t="s">
        <v>16</v>
      </c>
      <c r="C75" s="7"/>
      <c r="D75" s="7"/>
      <c r="E75" s="7"/>
      <c r="F75" s="7"/>
      <c r="G75" s="7"/>
      <c r="H75" s="8"/>
      <c r="I75" s="2"/>
      <c r="J75" s="2"/>
    </row>
    <row r="76" spans="1:10">
      <c r="A76" s="108" t="s">
        <v>269</v>
      </c>
      <c r="B76" s="104" t="s">
        <v>555</v>
      </c>
      <c r="C76" s="110" t="s">
        <v>18</v>
      </c>
      <c r="D76" s="110">
        <f>'C1-TL.Schedule No.3'!D14</f>
        <v>115</v>
      </c>
      <c r="E76" s="7"/>
      <c r="F76" s="7"/>
      <c r="G76" s="7"/>
      <c r="H76" s="8"/>
      <c r="I76" s="2"/>
      <c r="J76" s="2"/>
    </row>
    <row r="77" spans="1:10">
      <c r="A77" s="108" t="s">
        <v>270</v>
      </c>
      <c r="B77" s="104" t="s">
        <v>532</v>
      </c>
      <c r="C77" s="110" t="s">
        <v>18</v>
      </c>
      <c r="D77" s="110">
        <f>'C1-TL.Schedule No.3'!D15</f>
        <v>1</v>
      </c>
      <c r="E77" s="7"/>
      <c r="F77" s="7"/>
      <c r="G77" s="7"/>
      <c r="H77" s="8"/>
      <c r="I77" s="2"/>
      <c r="J77" s="2"/>
    </row>
    <row r="78" spans="1:10">
      <c r="A78" s="108" t="s">
        <v>271</v>
      </c>
      <c r="B78" s="104" t="s">
        <v>21</v>
      </c>
      <c r="C78" s="110" t="s">
        <v>18</v>
      </c>
      <c r="D78" s="110">
        <f>'C1-TL.Schedule No.3'!D16</f>
        <v>25</v>
      </c>
      <c r="E78" s="7"/>
      <c r="F78" s="7"/>
      <c r="G78" s="7"/>
      <c r="H78" s="8"/>
      <c r="I78" s="2"/>
      <c r="J78" s="2"/>
    </row>
    <row r="79" spans="1:10">
      <c r="A79" s="108" t="s">
        <v>272</v>
      </c>
      <c r="B79" s="104" t="s">
        <v>23</v>
      </c>
      <c r="C79" s="110" t="s">
        <v>18</v>
      </c>
      <c r="D79" s="110">
        <f>'C1-TL.Schedule No.3'!D17</f>
        <v>20</v>
      </c>
      <c r="E79" s="7"/>
      <c r="F79" s="7"/>
      <c r="G79" s="7"/>
      <c r="H79" s="8"/>
      <c r="I79" s="2"/>
      <c r="J79" s="2"/>
    </row>
    <row r="80" spans="1:10">
      <c r="A80" s="108" t="s">
        <v>273</v>
      </c>
      <c r="B80" s="104" t="s">
        <v>556</v>
      </c>
      <c r="C80" s="110" t="s">
        <v>18</v>
      </c>
      <c r="D80" s="110">
        <f>'C1-TL.Schedule No.3'!D18</f>
        <v>15</v>
      </c>
      <c r="E80" s="7"/>
      <c r="F80" s="7"/>
      <c r="G80" s="7"/>
      <c r="H80" s="8"/>
      <c r="I80" s="2"/>
      <c r="J80" s="2"/>
    </row>
    <row r="81" spans="1:10">
      <c r="A81" s="108" t="s">
        <v>274</v>
      </c>
      <c r="B81" s="104" t="s">
        <v>26</v>
      </c>
      <c r="C81" s="110" t="s">
        <v>18</v>
      </c>
      <c r="D81" s="110">
        <f>'C1-TL.Schedule No.3'!D19</f>
        <v>10</v>
      </c>
      <c r="E81" s="7"/>
      <c r="F81" s="7"/>
      <c r="G81" s="7"/>
      <c r="H81" s="8"/>
      <c r="I81" s="2"/>
      <c r="J81" s="2"/>
    </row>
    <row r="82" spans="1:10">
      <c r="A82" s="108" t="s">
        <v>275</v>
      </c>
      <c r="B82" s="104" t="s">
        <v>28</v>
      </c>
      <c r="C82" s="110" t="s">
        <v>29</v>
      </c>
      <c r="D82" s="110">
        <f>'C1-TL.Schedule No.3'!D20</f>
        <v>464</v>
      </c>
      <c r="E82" s="7"/>
      <c r="F82" s="7"/>
      <c r="G82" s="7"/>
      <c r="H82" s="8"/>
      <c r="I82" s="2"/>
      <c r="J82" s="2"/>
    </row>
    <row r="83" spans="1:10">
      <c r="A83" s="108" t="s">
        <v>276</v>
      </c>
      <c r="B83" s="104" t="s">
        <v>31</v>
      </c>
      <c r="C83" s="110" t="s">
        <v>29</v>
      </c>
      <c r="D83" s="110">
        <f>'C1-TL.Schedule No.3'!D21</f>
        <v>70</v>
      </c>
      <c r="E83" s="7"/>
      <c r="F83" s="7"/>
      <c r="G83" s="7"/>
      <c r="H83" s="8"/>
      <c r="I83" s="2"/>
      <c r="J83" s="2"/>
    </row>
    <row r="84" spans="1:10">
      <c r="A84" s="108" t="s">
        <v>277</v>
      </c>
      <c r="B84" s="104" t="s">
        <v>33</v>
      </c>
      <c r="C84" s="110" t="s">
        <v>29</v>
      </c>
      <c r="D84" s="110">
        <f>'C1-TL.Schedule No.3'!D22</f>
        <v>70</v>
      </c>
      <c r="E84" s="7"/>
      <c r="F84" s="7"/>
      <c r="G84" s="7"/>
      <c r="H84" s="8"/>
      <c r="I84" s="2"/>
      <c r="J84" s="2"/>
    </row>
    <row r="85" spans="1:10">
      <c r="A85" s="108" t="s">
        <v>278</v>
      </c>
      <c r="B85" s="104" t="s">
        <v>35</v>
      </c>
      <c r="C85" s="110" t="s">
        <v>29</v>
      </c>
      <c r="D85" s="110">
        <f>'C1-TL.Schedule No.3'!D23</f>
        <v>45</v>
      </c>
      <c r="E85" s="7"/>
      <c r="F85" s="7"/>
      <c r="G85" s="7"/>
      <c r="H85" s="8"/>
      <c r="I85" s="2"/>
      <c r="J85" s="2"/>
    </row>
    <row r="86" spans="1:10">
      <c r="A86" s="108" t="s">
        <v>279</v>
      </c>
      <c r="B86" s="104" t="s">
        <v>37</v>
      </c>
      <c r="C86" s="110" t="s">
        <v>29</v>
      </c>
      <c r="D86" s="110">
        <f>'C1-TL.Schedule No.3'!D24</f>
        <v>20</v>
      </c>
      <c r="E86" s="7"/>
      <c r="F86" s="7"/>
      <c r="G86" s="7"/>
      <c r="H86" s="8"/>
      <c r="I86" s="2"/>
      <c r="J86" s="2"/>
    </row>
    <row r="87" spans="1:10">
      <c r="A87" s="108" t="s">
        <v>280</v>
      </c>
      <c r="B87" s="104" t="s">
        <v>39</v>
      </c>
      <c r="C87" s="110" t="s">
        <v>29</v>
      </c>
      <c r="D87" s="110">
        <f>'C1-TL.Schedule No.3'!D25</f>
        <v>15</v>
      </c>
      <c r="E87" s="7"/>
      <c r="F87" s="7"/>
      <c r="G87" s="7"/>
      <c r="H87" s="8"/>
      <c r="I87" s="2"/>
      <c r="J87" s="2"/>
    </row>
    <row r="88" spans="1:10">
      <c r="A88" s="108" t="s">
        <v>281</v>
      </c>
      <c r="B88" s="104" t="s">
        <v>41</v>
      </c>
      <c r="C88" s="110" t="s">
        <v>29</v>
      </c>
      <c r="D88" s="110">
        <f>'C1-TL.Schedule No.3'!D26</f>
        <v>10</v>
      </c>
      <c r="E88" s="7"/>
      <c r="F88" s="7"/>
      <c r="G88" s="7"/>
      <c r="H88" s="8"/>
      <c r="I88" s="2"/>
      <c r="J88" s="2"/>
    </row>
    <row r="89" spans="1:10">
      <c r="A89" s="108" t="s">
        <v>282</v>
      </c>
      <c r="B89" s="114" t="s">
        <v>531</v>
      </c>
      <c r="C89" s="110" t="s">
        <v>29</v>
      </c>
      <c r="D89" s="110">
        <f>(D76+D77)*4</f>
        <v>464</v>
      </c>
      <c r="E89" s="7"/>
      <c r="F89" s="7"/>
      <c r="G89" s="7"/>
      <c r="H89" s="8"/>
      <c r="I89" s="2"/>
      <c r="J89" s="2"/>
    </row>
    <row r="90" spans="1:10">
      <c r="A90" s="5"/>
      <c r="B90" s="9"/>
      <c r="C90" s="7"/>
      <c r="D90" s="7"/>
      <c r="E90" s="7"/>
      <c r="F90" s="7"/>
      <c r="G90" s="7"/>
      <c r="H90" s="8"/>
      <c r="I90" s="2"/>
      <c r="J90" s="2"/>
    </row>
    <row r="91" spans="1:10" s="123" customFormat="1">
      <c r="A91" s="120">
        <v>409</v>
      </c>
      <c r="B91" s="121" t="s">
        <v>44</v>
      </c>
      <c r="C91" s="110"/>
      <c r="D91" s="110"/>
      <c r="E91" s="110"/>
      <c r="F91" s="110"/>
      <c r="G91" s="110"/>
      <c r="H91" s="126"/>
      <c r="I91" s="127"/>
      <c r="J91" s="127"/>
    </row>
    <row r="92" spans="1:10" s="123" customFormat="1">
      <c r="A92" s="108" t="s">
        <v>283</v>
      </c>
      <c r="B92" s="104" t="s">
        <v>557</v>
      </c>
      <c r="C92" s="110" t="s">
        <v>18</v>
      </c>
      <c r="D92" s="110">
        <f>'C1-TL.Schedule No.3'!D31</f>
        <v>10</v>
      </c>
      <c r="E92" s="110"/>
      <c r="F92" s="110"/>
      <c r="G92" s="110"/>
      <c r="H92" s="126"/>
      <c r="I92" s="127"/>
      <c r="J92" s="127"/>
    </row>
    <row r="93" spans="1:10" s="123" customFormat="1">
      <c r="A93" s="108" t="s">
        <v>284</v>
      </c>
      <c r="B93" s="104" t="s">
        <v>533</v>
      </c>
      <c r="C93" s="110" t="s">
        <v>18</v>
      </c>
      <c r="D93" s="110">
        <f>'C1-TL.Schedule No.3'!D32</f>
        <v>1</v>
      </c>
      <c r="E93" s="110"/>
      <c r="F93" s="110"/>
      <c r="G93" s="110"/>
      <c r="H93" s="126"/>
      <c r="I93" s="127"/>
      <c r="J93" s="127"/>
    </row>
    <row r="94" spans="1:10" s="123" customFormat="1">
      <c r="A94" s="108" t="s">
        <v>285</v>
      </c>
      <c r="B94" s="104" t="s">
        <v>48</v>
      </c>
      <c r="C94" s="110" t="s">
        <v>18</v>
      </c>
      <c r="D94" s="110">
        <f>'C1-TL.Schedule No.3'!D33</f>
        <v>2</v>
      </c>
      <c r="E94" s="110"/>
      <c r="F94" s="110"/>
      <c r="G94" s="110"/>
      <c r="H94" s="126"/>
      <c r="I94" s="127"/>
      <c r="J94" s="127"/>
    </row>
    <row r="95" spans="1:10" s="123" customFormat="1">
      <c r="A95" s="108" t="s">
        <v>286</v>
      </c>
      <c r="B95" s="104" t="s">
        <v>50</v>
      </c>
      <c r="C95" s="110" t="s">
        <v>18</v>
      </c>
      <c r="D95" s="110">
        <f>'C1-TL.Schedule No.3'!D34</f>
        <v>2</v>
      </c>
      <c r="E95" s="110"/>
      <c r="F95" s="110"/>
      <c r="G95" s="110"/>
      <c r="H95" s="126"/>
      <c r="I95" s="127"/>
      <c r="J95" s="127"/>
    </row>
    <row r="96" spans="1:10" s="123" customFormat="1">
      <c r="A96" s="108" t="s">
        <v>287</v>
      </c>
      <c r="B96" s="104" t="s">
        <v>558</v>
      </c>
      <c r="C96" s="110" t="s">
        <v>18</v>
      </c>
      <c r="D96" s="110">
        <f>'C1-TL.Schedule No.3'!D35</f>
        <v>2</v>
      </c>
      <c r="E96" s="110"/>
      <c r="F96" s="110"/>
      <c r="G96" s="110"/>
      <c r="H96" s="126"/>
      <c r="I96" s="127"/>
      <c r="J96" s="127"/>
    </row>
    <row r="97" spans="1:10" s="123" customFormat="1">
      <c r="A97" s="108" t="s">
        <v>288</v>
      </c>
      <c r="B97" s="104" t="s">
        <v>53</v>
      </c>
      <c r="C97" s="110" t="s">
        <v>18</v>
      </c>
      <c r="D97" s="110">
        <f>'C1-TL.Schedule No.3'!D36</f>
        <v>2</v>
      </c>
      <c r="E97" s="110"/>
      <c r="F97" s="110"/>
      <c r="G97" s="110"/>
      <c r="H97" s="126"/>
      <c r="I97" s="127"/>
      <c r="J97" s="127"/>
    </row>
    <row r="98" spans="1:10" s="123" customFormat="1">
      <c r="A98" s="108" t="s">
        <v>289</v>
      </c>
      <c r="B98" s="104" t="s">
        <v>55</v>
      </c>
      <c r="C98" s="110" t="s">
        <v>29</v>
      </c>
      <c r="D98" s="110">
        <f>'C1-TL.Schedule No.3'!D37</f>
        <v>44</v>
      </c>
      <c r="E98" s="110"/>
      <c r="F98" s="110"/>
      <c r="G98" s="110"/>
      <c r="H98" s="126"/>
      <c r="I98" s="127"/>
      <c r="J98" s="127"/>
    </row>
    <row r="99" spans="1:10" s="123" customFormat="1">
      <c r="A99" s="108" t="s">
        <v>290</v>
      </c>
      <c r="B99" s="104" t="s">
        <v>57</v>
      </c>
      <c r="C99" s="110" t="s">
        <v>29</v>
      </c>
      <c r="D99" s="110">
        <f>'C1-TL.Schedule No.3'!D38</f>
        <v>7</v>
      </c>
      <c r="E99" s="110"/>
      <c r="F99" s="110"/>
      <c r="G99" s="110"/>
      <c r="H99" s="126"/>
      <c r="I99" s="127"/>
      <c r="J99" s="127"/>
    </row>
    <row r="100" spans="1:10" s="123" customFormat="1">
      <c r="A100" s="108" t="s">
        <v>291</v>
      </c>
      <c r="B100" s="104" t="s">
        <v>59</v>
      </c>
      <c r="C100" s="110" t="s">
        <v>29</v>
      </c>
      <c r="D100" s="110">
        <f>'C1-TL.Schedule No.3'!D39</f>
        <v>7</v>
      </c>
      <c r="E100" s="110"/>
      <c r="F100" s="110"/>
      <c r="G100" s="110"/>
      <c r="H100" s="126"/>
      <c r="I100" s="127"/>
      <c r="J100" s="127"/>
    </row>
    <row r="101" spans="1:10" s="123" customFormat="1">
      <c r="A101" s="108" t="s">
        <v>292</v>
      </c>
      <c r="B101" s="104" t="s">
        <v>61</v>
      </c>
      <c r="C101" s="110" t="s">
        <v>29</v>
      </c>
      <c r="D101" s="110">
        <f>'C1-TL.Schedule No.3'!D40</f>
        <v>4</v>
      </c>
      <c r="E101" s="110"/>
      <c r="F101" s="110"/>
      <c r="G101" s="110"/>
      <c r="H101" s="126"/>
      <c r="I101" s="127"/>
      <c r="J101" s="127"/>
    </row>
    <row r="102" spans="1:10" s="123" customFormat="1">
      <c r="A102" s="108" t="s">
        <v>293</v>
      </c>
      <c r="B102" s="104" t="s">
        <v>63</v>
      </c>
      <c r="C102" s="110" t="s">
        <v>29</v>
      </c>
      <c r="D102" s="110">
        <f>'C1-TL.Schedule No.3'!D41</f>
        <v>2</v>
      </c>
      <c r="E102" s="110"/>
      <c r="F102" s="110"/>
      <c r="G102" s="110"/>
      <c r="H102" s="126"/>
      <c r="I102" s="127"/>
      <c r="J102" s="127"/>
    </row>
    <row r="103" spans="1:10" s="123" customFormat="1">
      <c r="A103" s="108" t="s">
        <v>294</v>
      </c>
      <c r="B103" s="104" t="s">
        <v>65</v>
      </c>
      <c r="C103" s="110" t="s">
        <v>29</v>
      </c>
      <c r="D103" s="110">
        <f>'C1-TL.Schedule No.3'!D42</f>
        <v>2</v>
      </c>
      <c r="E103" s="110"/>
      <c r="F103" s="110"/>
      <c r="G103" s="110"/>
      <c r="H103" s="126"/>
      <c r="I103" s="127"/>
      <c r="J103" s="127"/>
    </row>
    <row r="104" spans="1:10" s="123" customFormat="1">
      <c r="A104" s="108" t="s">
        <v>295</v>
      </c>
      <c r="B104" s="104" t="s">
        <v>67</v>
      </c>
      <c r="C104" s="110" t="s">
        <v>29</v>
      </c>
      <c r="D104" s="110">
        <f>'C1-TL.Schedule No.3'!D43</f>
        <v>2</v>
      </c>
      <c r="E104" s="110"/>
      <c r="F104" s="110"/>
      <c r="G104" s="110"/>
      <c r="H104" s="126"/>
      <c r="I104" s="127"/>
      <c r="J104" s="127"/>
    </row>
    <row r="105" spans="1:10" s="123" customFormat="1">
      <c r="A105" s="108" t="s">
        <v>296</v>
      </c>
      <c r="B105" s="114" t="s">
        <v>531</v>
      </c>
      <c r="C105" s="110" t="s">
        <v>29</v>
      </c>
      <c r="D105" s="110">
        <f>'C1-TL.Schedule No.3'!D44</f>
        <v>44</v>
      </c>
      <c r="E105" s="110"/>
      <c r="F105" s="110"/>
      <c r="G105" s="110"/>
      <c r="H105" s="126"/>
      <c r="I105" s="127"/>
      <c r="J105" s="127"/>
    </row>
    <row r="106" spans="1:10" s="123" customFormat="1" ht="7.5" customHeight="1">
      <c r="A106" s="108"/>
      <c r="B106" s="104"/>
      <c r="C106" s="110"/>
      <c r="D106" s="110"/>
      <c r="E106" s="110"/>
      <c r="F106" s="110"/>
      <c r="G106" s="110"/>
      <c r="H106" s="126"/>
      <c r="I106" s="127"/>
      <c r="J106" s="127"/>
    </row>
    <row r="107" spans="1:10" ht="11.25" customHeight="1">
      <c r="A107" s="72">
        <v>410</v>
      </c>
      <c r="B107" s="13" t="s">
        <v>69</v>
      </c>
      <c r="C107" s="7"/>
      <c r="D107" s="7"/>
      <c r="E107" s="7"/>
      <c r="F107" s="7"/>
      <c r="G107" s="7"/>
      <c r="H107" s="8"/>
      <c r="I107" s="2"/>
      <c r="J107" s="2"/>
    </row>
    <row r="108" spans="1:10" s="123" customFormat="1">
      <c r="A108" s="108" t="s">
        <v>297</v>
      </c>
      <c r="B108" s="104" t="s">
        <v>566</v>
      </c>
      <c r="C108" s="110" t="s">
        <v>18</v>
      </c>
      <c r="D108" s="110">
        <f>'C1-TL.Schedule No.3'!D47</f>
        <v>10</v>
      </c>
      <c r="E108" s="110"/>
      <c r="F108" s="110"/>
      <c r="G108" s="110"/>
      <c r="H108" s="126"/>
      <c r="I108" s="127"/>
      <c r="J108" s="127"/>
    </row>
    <row r="109" spans="1:10" s="123" customFormat="1">
      <c r="A109" s="108" t="s">
        <v>298</v>
      </c>
      <c r="B109" s="104" t="s">
        <v>535</v>
      </c>
      <c r="C109" s="110" t="s">
        <v>18</v>
      </c>
      <c r="D109" s="110">
        <f>'C1-TL.Schedule No.3'!D48</f>
        <v>1</v>
      </c>
      <c r="E109" s="110"/>
      <c r="F109" s="110"/>
      <c r="G109" s="110"/>
      <c r="H109" s="126"/>
      <c r="I109" s="127"/>
      <c r="J109" s="127"/>
    </row>
    <row r="110" spans="1:10" s="123" customFormat="1">
      <c r="A110" s="108" t="s">
        <v>299</v>
      </c>
      <c r="B110" s="104" t="s">
        <v>73</v>
      </c>
      <c r="C110" s="110" t="s">
        <v>18</v>
      </c>
      <c r="D110" s="110">
        <f>'C1-TL.Schedule No.3'!D49</f>
        <v>2</v>
      </c>
      <c r="E110" s="110"/>
      <c r="F110" s="110"/>
      <c r="G110" s="110"/>
      <c r="H110" s="126"/>
      <c r="I110" s="127"/>
      <c r="J110" s="127"/>
    </row>
    <row r="111" spans="1:10" s="123" customFormat="1">
      <c r="A111" s="108" t="s">
        <v>300</v>
      </c>
      <c r="B111" s="104" t="s">
        <v>75</v>
      </c>
      <c r="C111" s="110" t="s">
        <v>18</v>
      </c>
      <c r="D111" s="110">
        <f>'C1-TL.Schedule No.3'!D50</f>
        <v>2</v>
      </c>
      <c r="E111" s="110"/>
      <c r="F111" s="110"/>
      <c r="G111" s="110"/>
      <c r="H111" s="126"/>
      <c r="I111" s="127"/>
      <c r="J111" s="127"/>
    </row>
    <row r="112" spans="1:10" s="123" customFormat="1">
      <c r="A112" s="108" t="s">
        <v>301</v>
      </c>
      <c r="B112" s="104" t="s">
        <v>559</v>
      </c>
      <c r="C112" s="110" t="s">
        <v>18</v>
      </c>
      <c r="D112" s="110">
        <f>'C1-TL.Schedule No.3'!D51</f>
        <v>1</v>
      </c>
      <c r="E112" s="110"/>
      <c r="F112" s="110"/>
      <c r="G112" s="110"/>
      <c r="H112" s="126"/>
      <c r="I112" s="127"/>
      <c r="J112" s="127"/>
    </row>
    <row r="113" spans="1:10" s="123" customFormat="1">
      <c r="A113" s="108" t="s">
        <v>302</v>
      </c>
      <c r="B113" s="104" t="s">
        <v>78</v>
      </c>
      <c r="C113" s="110" t="s">
        <v>18</v>
      </c>
      <c r="D113" s="110">
        <f>'C1-TL.Schedule No.3'!D52</f>
        <v>1</v>
      </c>
      <c r="E113" s="110"/>
      <c r="F113" s="110"/>
      <c r="G113" s="110"/>
      <c r="H113" s="126"/>
      <c r="I113" s="127"/>
      <c r="J113" s="127"/>
    </row>
    <row r="114" spans="1:10" s="123" customFormat="1">
      <c r="A114" s="108" t="s">
        <v>303</v>
      </c>
      <c r="B114" s="104" t="s">
        <v>80</v>
      </c>
      <c r="C114" s="110" t="s">
        <v>29</v>
      </c>
      <c r="D114" s="110">
        <f>'C1-TL.Schedule No.3'!D53</f>
        <v>44</v>
      </c>
      <c r="E114" s="110"/>
      <c r="F114" s="110"/>
      <c r="G114" s="110"/>
      <c r="H114" s="126"/>
      <c r="I114" s="127"/>
      <c r="J114" s="127"/>
    </row>
    <row r="115" spans="1:10" s="123" customFormat="1">
      <c r="A115" s="108" t="s">
        <v>304</v>
      </c>
      <c r="B115" s="104" t="s">
        <v>82</v>
      </c>
      <c r="C115" s="110" t="s">
        <v>29</v>
      </c>
      <c r="D115" s="110">
        <f>'C1-TL.Schedule No.3'!D54</f>
        <v>7</v>
      </c>
      <c r="E115" s="110"/>
      <c r="F115" s="110"/>
      <c r="G115" s="110"/>
      <c r="H115" s="126"/>
      <c r="I115" s="127"/>
      <c r="J115" s="127"/>
    </row>
    <row r="116" spans="1:10" s="123" customFormat="1">
      <c r="A116" s="108" t="s">
        <v>305</v>
      </c>
      <c r="B116" s="104" t="s">
        <v>84</v>
      </c>
      <c r="C116" s="110" t="s">
        <v>29</v>
      </c>
      <c r="D116" s="110">
        <f>'C1-TL.Schedule No.3'!D55</f>
        <v>7</v>
      </c>
      <c r="E116" s="110"/>
      <c r="F116" s="110"/>
      <c r="G116" s="110"/>
      <c r="H116" s="126"/>
      <c r="I116" s="127"/>
      <c r="J116" s="127"/>
    </row>
    <row r="117" spans="1:10" s="123" customFormat="1">
      <c r="A117" s="108" t="s">
        <v>306</v>
      </c>
      <c r="B117" s="104" t="s">
        <v>86</v>
      </c>
      <c r="C117" s="110" t="s">
        <v>29</v>
      </c>
      <c r="D117" s="110">
        <f>'C1-TL.Schedule No.3'!D56</f>
        <v>4</v>
      </c>
      <c r="E117" s="110"/>
      <c r="F117" s="110"/>
      <c r="G117" s="110"/>
      <c r="H117" s="126"/>
      <c r="I117" s="127"/>
      <c r="J117" s="127"/>
    </row>
    <row r="118" spans="1:10" s="123" customFormat="1">
      <c r="A118" s="108" t="s">
        <v>307</v>
      </c>
      <c r="B118" s="104" t="s">
        <v>88</v>
      </c>
      <c r="C118" s="110" t="s">
        <v>29</v>
      </c>
      <c r="D118" s="110">
        <f>'C1-TL.Schedule No.3'!D57</f>
        <v>2</v>
      </c>
      <c r="E118" s="110"/>
      <c r="F118" s="110"/>
      <c r="G118" s="110"/>
      <c r="H118" s="126"/>
      <c r="I118" s="127"/>
      <c r="J118" s="127"/>
    </row>
    <row r="119" spans="1:10" s="123" customFormat="1">
      <c r="A119" s="108" t="s">
        <v>308</v>
      </c>
      <c r="B119" s="104" t="s">
        <v>90</v>
      </c>
      <c r="C119" s="110" t="s">
        <v>29</v>
      </c>
      <c r="D119" s="110">
        <f>'C1-TL.Schedule No.3'!D58</f>
        <v>2</v>
      </c>
      <c r="E119" s="110"/>
      <c r="F119" s="110"/>
      <c r="G119" s="110"/>
      <c r="H119" s="126"/>
      <c r="I119" s="127"/>
      <c r="J119" s="127"/>
    </row>
    <row r="120" spans="1:10" s="123" customFormat="1">
      <c r="A120" s="108" t="s">
        <v>309</v>
      </c>
      <c r="B120" s="104" t="s">
        <v>92</v>
      </c>
      <c r="C120" s="110" t="s">
        <v>29</v>
      </c>
      <c r="D120" s="110">
        <f>'C1-TL.Schedule No.3'!D59</f>
        <v>2</v>
      </c>
      <c r="E120" s="110"/>
      <c r="F120" s="110"/>
      <c r="G120" s="110"/>
      <c r="H120" s="126"/>
      <c r="I120" s="127"/>
      <c r="J120" s="127"/>
    </row>
    <row r="121" spans="1:10" s="123" customFormat="1">
      <c r="A121" s="108" t="s">
        <v>310</v>
      </c>
      <c r="B121" s="114" t="s">
        <v>531</v>
      </c>
      <c r="C121" s="110" t="s">
        <v>29</v>
      </c>
      <c r="D121" s="110">
        <f>'C1-TL.Schedule No.3'!D60</f>
        <v>44</v>
      </c>
      <c r="E121" s="110"/>
      <c r="F121" s="110"/>
      <c r="G121" s="110"/>
      <c r="H121" s="126"/>
      <c r="I121" s="127"/>
      <c r="J121" s="127"/>
    </row>
    <row r="122" spans="1:10" ht="6.75" customHeight="1">
      <c r="A122" s="5"/>
      <c r="B122" s="9"/>
      <c r="C122" s="7"/>
      <c r="D122" s="7"/>
      <c r="E122" s="7"/>
      <c r="F122" s="7"/>
      <c r="G122" s="7"/>
      <c r="H122" s="8"/>
      <c r="I122" s="2"/>
      <c r="J122" s="2"/>
    </row>
    <row r="123" spans="1:10" s="123" customFormat="1">
      <c r="A123" s="120">
        <v>411</v>
      </c>
      <c r="B123" s="121" t="s">
        <v>94</v>
      </c>
      <c r="C123" s="110"/>
      <c r="D123" s="110"/>
      <c r="E123" s="110"/>
      <c r="F123" s="110"/>
      <c r="G123" s="110"/>
      <c r="H123" s="126"/>
      <c r="I123" s="127"/>
      <c r="J123" s="127"/>
    </row>
    <row r="124" spans="1:10" s="123" customFormat="1">
      <c r="A124" s="108" t="s">
        <v>311</v>
      </c>
      <c r="B124" s="104" t="s">
        <v>560</v>
      </c>
      <c r="C124" s="110" t="s">
        <v>18</v>
      </c>
      <c r="D124" s="110">
        <f>'C1-TL.Schedule No.3'!D63</f>
        <v>6</v>
      </c>
      <c r="E124" s="110"/>
      <c r="F124" s="110"/>
      <c r="G124" s="110"/>
      <c r="H124" s="126"/>
      <c r="I124" s="127"/>
      <c r="J124" s="127"/>
    </row>
    <row r="125" spans="1:10" s="123" customFormat="1">
      <c r="A125" s="108" t="s">
        <v>312</v>
      </c>
      <c r="B125" s="104" t="s">
        <v>536</v>
      </c>
      <c r="C125" s="110" t="s">
        <v>18</v>
      </c>
      <c r="D125" s="110">
        <f>'C1-TL.Schedule No.3'!D64</f>
        <v>1</v>
      </c>
      <c r="E125" s="110"/>
      <c r="F125" s="110"/>
      <c r="G125" s="110"/>
      <c r="H125" s="126"/>
      <c r="I125" s="127"/>
      <c r="J125" s="127"/>
    </row>
    <row r="126" spans="1:10" s="123" customFormat="1">
      <c r="A126" s="108" t="s">
        <v>313</v>
      </c>
      <c r="B126" s="104" t="s">
        <v>98</v>
      </c>
      <c r="C126" s="110" t="s">
        <v>18</v>
      </c>
      <c r="D126" s="110">
        <f>'C1-TL.Schedule No.3'!D65</f>
        <v>1</v>
      </c>
      <c r="E126" s="110"/>
      <c r="F126" s="110"/>
      <c r="G126" s="110"/>
      <c r="H126" s="126"/>
      <c r="I126" s="127"/>
      <c r="J126" s="127"/>
    </row>
    <row r="127" spans="1:10" s="123" customFormat="1">
      <c r="A127" s="108" t="s">
        <v>314</v>
      </c>
      <c r="B127" s="104" t="s">
        <v>100</v>
      </c>
      <c r="C127" s="110" t="s">
        <v>18</v>
      </c>
      <c r="D127" s="110">
        <f>'C1-TL.Schedule No.3'!D66</f>
        <v>1</v>
      </c>
      <c r="E127" s="110"/>
      <c r="F127" s="110"/>
      <c r="G127" s="110"/>
      <c r="H127" s="126"/>
      <c r="I127" s="127"/>
      <c r="J127" s="127"/>
    </row>
    <row r="128" spans="1:10" s="123" customFormat="1">
      <c r="A128" s="108" t="s">
        <v>315</v>
      </c>
      <c r="B128" s="104" t="s">
        <v>561</v>
      </c>
      <c r="C128" s="110" t="s">
        <v>18</v>
      </c>
      <c r="D128" s="110">
        <f>'C1-TL.Schedule No.3'!D67</f>
        <v>1</v>
      </c>
      <c r="E128" s="110"/>
      <c r="F128" s="110"/>
      <c r="G128" s="110"/>
      <c r="H128" s="126"/>
      <c r="I128" s="127"/>
      <c r="J128" s="127"/>
    </row>
    <row r="129" spans="1:10" s="123" customFormat="1">
      <c r="A129" s="108" t="s">
        <v>316</v>
      </c>
      <c r="B129" s="104" t="s">
        <v>103</v>
      </c>
      <c r="C129" s="110" t="s">
        <v>18</v>
      </c>
      <c r="D129" s="110">
        <f>'C1-TL.Schedule No.3'!D68</f>
        <v>1</v>
      </c>
      <c r="E129" s="110"/>
      <c r="F129" s="110"/>
      <c r="G129" s="110"/>
      <c r="H129" s="126"/>
      <c r="I129" s="127"/>
      <c r="J129" s="127"/>
    </row>
    <row r="130" spans="1:10" s="123" customFormat="1">
      <c r="A130" s="108" t="s">
        <v>317</v>
      </c>
      <c r="B130" s="104" t="s">
        <v>105</v>
      </c>
      <c r="C130" s="110" t="s">
        <v>29</v>
      </c>
      <c r="D130" s="110">
        <f>'C1-TL.Schedule No.3'!D69</f>
        <v>28</v>
      </c>
      <c r="E130" s="110"/>
      <c r="F130" s="110"/>
      <c r="G130" s="110"/>
      <c r="H130" s="126"/>
      <c r="I130" s="127"/>
      <c r="J130" s="127"/>
    </row>
    <row r="131" spans="1:10" s="123" customFormat="1">
      <c r="A131" s="108" t="s">
        <v>318</v>
      </c>
      <c r="B131" s="104" t="s">
        <v>107</v>
      </c>
      <c r="C131" s="110" t="s">
        <v>29</v>
      </c>
      <c r="D131" s="110">
        <f>'C1-TL.Schedule No.3'!D70</f>
        <v>4</v>
      </c>
      <c r="E131" s="110"/>
      <c r="F131" s="110"/>
      <c r="G131" s="110"/>
      <c r="H131" s="126"/>
      <c r="I131" s="127"/>
      <c r="J131" s="127"/>
    </row>
    <row r="132" spans="1:10" s="123" customFormat="1">
      <c r="A132" s="108" t="s">
        <v>319</v>
      </c>
      <c r="B132" s="104" t="s">
        <v>109</v>
      </c>
      <c r="C132" s="110" t="s">
        <v>29</v>
      </c>
      <c r="D132" s="110">
        <f>'C1-TL.Schedule No.3'!D71</f>
        <v>4</v>
      </c>
      <c r="E132" s="110"/>
      <c r="F132" s="110"/>
      <c r="G132" s="110"/>
      <c r="H132" s="126"/>
      <c r="I132" s="127"/>
      <c r="J132" s="127"/>
    </row>
    <row r="133" spans="1:10" s="123" customFormat="1">
      <c r="A133" s="108" t="s">
        <v>320</v>
      </c>
      <c r="B133" s="104" t="s">
        <v>111</v>
      </c>
      <c r="C133" s="110" t="s">
        <v>29</v>
      </c>
      <c r="D133" s="110">
        <f>'C1-TL.Schedule No.3'!D72</f>
        <v>3</v>
      </c>
      <c r="E133" s="110"/>
      <c r="F133" s="110"/>
      <c r="G133" s="110"/>
      <c r="H133" s="126"/>
      <c r="I133" s="127"/>
      <c r="J133" s="127"/>
    </row>
    <row r="134" spans="1:10" s="123" customFormat="1">
      <c r="A134" s="108" t="s">
        <v>321</v>
      </c>
      <c r="B134" s="104" t="s">
        <v>113</v>
      </c>
      <c r="C134" s="110" t="s">
        <v>29</v>
      </c>
      <c r="D134" s="110">
        <f>'C1-TL.Schedule No.3'!D73</f>
        <v>1</v>
      </c>
      <c r="E134" s="110"/>
      <c r="F134" s="110"/>
      <c r="G134" s="110"/>
      <c r="H134" s="126"/>
      <c r="I134" s="127"/>
      <c r="J134" s="127"/>
    </row>
    <row r="135" spans="1:10" s="123" customFormat="1">
      <c r="A135" s="108" t="s">
        <v>322</v>
      </c>
      <c r="B135" s="104" t="s">
        <v>115</v>
      </c>
      <c r="C135" s="110" t="s">
        <v>29</v>
      </c>
      <c r="D135" s="110">
        <f>'C1-TL.Schedule No.3'!D74</f>
        <v>1</v>
      </c>
      <c r="E135" s="110"/>
      <c r="F135" s="110"/>
      <c r="G135" s="110"/>
      <c r="H135" s="126"/>
      <c r="I135" s="127"/>
      <c r="J135" s="127"/>
    </row>
    <row r="136" spans="1:10" s="123" customFormat="1">
      <c r="A136" s="108" t="s">
        <v>323</v>
      </c>
      <c r="B136" s="104" t="s">
        <v>117</v>
      </c>
      <c r="C136" s="110" t="s">
        <v>29</v>
      </c>
      <c r="D136" s="110">
        <f>'C1-TL.Schedule No.3'!D75</f>
        <v>1</v>
      </c>
      <c r="E136" s="110"/>
      <c r="F136" s="110"/>
      <c r="G136" s="110"/>
      <c r="H136" s="126"/>
      <c r="I136" s="127"/>
      <c r="J136" s="127"/>
    </row>
    <row r="137" spans="1:10" s="123" customFormat="1">
      <c r="A137" s="108" t="s">
        <v>324</v>
      </c>
      <c r="B137" s="114" t="s">
        <v>531</v>
      </c>
      <c r="C137" s="110" t="s">
        <v>29</v>
      </c>
      <c r="D137" s="110">
        <f>'C1-TL.Schedule No.3'!D76</f>
        <v>28</v>
      </c>
      <c r="E137" s="110"/>
      <c r="F137" s="110"/>
      <c r="G137" s="110"/>
      <c r="H137" s="126"/>
      <c r="I137" s="127"/>
      <c r="J137" s="127"/>
    </row>
    <row r="138" spans="1:10" ht="8.25" customHeight="1">
      <c r="A138" s="5"/>
      <c r="B138" s="9"/>
      <c r="C138" s="7"/>
      <c r="D138" s="7"/>
      <c r="E138" s="7"/>
      <c r="F138" s="7"/>
      <c r="G138" s="7"/>
      <c r="H138" s="8"/>
      <c r="I138" s="2"/>
      <c r="J138" s="2"/>
    </row>
    <row r="139" spans="1:10" s="123" customFormat="1">
      <c r="A139" s="120">
        <v>412</v>
      </c>
      <c r="B139" s="121" t="s">
        <v>119</v>
      </c>
      <c r="C139" s="110"/>
      <c r="D139" s="110"/>
      <c r="E139" s="110"/>
      <c r="F139" s="110"/>
      <c r="G139" s="110"/>
      <c r="H139" s="126"/>
      <c r="I139" s="127"/>
      <c r="J139" s="127"/>
    </row>
    <row r="140" spans="1:10" s="123" customFormat="1">
      <c r="A140" s="108" t="s">
        <v>325</v>
      </c>
      <c r="B140" s="104" t="s">
        <v>567</v>
      </c>
      <c r="C140" s="110" t="s">
        <v>18</v>
      </c>
      <c r="D140" s="110">
        <f>'C1-TL.Schedule No.3'!D79</f>
        <v>3</v>
      </c>
      <c r="E140" s="110"/>
      <c r="F140" s="110"/>
      <c r="G140" s="110"/>
      <c r="H140" s="126"/>
      <c r="I140" s="127"/>
      <c r="J140" s="127"/>
    </row>
    <row r="141" spans="1:10" s="123" customFormat="1">
      <c r="A141" s="108" t="s">
        <v>326</v>
      </c>
      <c r="B141" s="104" t="s">
        <v>538</v>
      </c>
      <c r="C141" s="110" t="s">
        <v>18</v>
      </c>
      <c r="D141" s="110">
        <f>'C1-TL.Schedule No.3'!D80</f>
        <v>1</v>
      </c>
      <c r="E141" s="110"/>
      <c r="F141" s="110"/>
      <c r="G141" s="110"/>
      <c r="H141" s="126"/>
      <c r="I141" s="127"/>
      <c r="J141" s="127"/>
    </row>
    <row r="142" spans="1:10" s="123" customFormat="1">
      <c r="A142" s="108" t="s">
        <v>327</v>
      </c>
      <c r="B142" s="104" t="s">
        <v>123</v>
      </c>
      <c r="C142" s="110" t="s">
        <v>18</v>
      </c>
      <c r="D142" s="110">
        <f>'C1-TL.Schedule No.3'!D81</f>
        <v>1</v>
      </c>
      <c r="E142" s="110"/>
      <c r="F142" s="110"/>
      <c r="G142" s="110"/>
      <c r="H142" s="126"/>
      <c r="I142" s="127"/>
      <c r="J142" s="127"/>
    </row>
    <row r="143" spans="1:10" s="123" customFormat="1">
      <c r="A143" s="108" t="s">
        <v>328</v>
      </c>
      <c r="B143" s="104" t="s">
        <v>125</v>
      </c>
      <c r="C143" s="110" t="s">
        <v>18</v>
      </c>
      <c r="D143" s="110">
        <f>'C1-TL.Schedule No.3'!D82</f>
        <v>1</v>
      </c>
      <c r="E143" s="110"/>
      <c r="F143" s="110"/>
      <c r="G143" s="110"/>
      <c r="H143" s="126"/>
      <c r="I143" s="127"/>
      <c r="J143" s="127"/>
    </row>
    <row r="144" spans="1:10" s="123" customFormat="1">
      <c r="A144" s="108" t="s">
        <v>329</v>
      </c>
      <c r="B144" s="104" t="s">
        <v>565</v>
      </c>
      <c r="C144" s="110" t="s">
        <v>18</v>
      </c>
      <c r="D144" s="110">
        <f>'C1-TL.Schedule No.3'!D83</f>
        <v>1</v>
      </c>
      <c r="E144" s="110"/>
      <c r="F144" s="110"/>
      <c r="G144" s="110"/>
      <c r="H144" s="126"/>
      <c r="I144" s="127"/>
      <c r="J144" s="127"/>
    </row>
    <row r="145" spans="1:10" s="123" customFormat="1">
      <c r="A145" s="108" t="s">
        <v>330</v>
      </c>
      <c r="B145" s="104" t="s">
        <v>128</v>
      </c>
      <c r="C145" s="110" t="s">
        <v>18</v>
      </c>
      <c r="D145" s="110">
        <f>'C1-TL.Schedule No.3'!D84</f>
        <v>1</v>
      </c>
      <c r="E145" s="110"/>
      <c r="F145" s="110"/>
      <c r="G145" s="110"/>
      <c r="H145" s="126"/>
      <c r="I145" s="127"/>
      <c r="J145" s="127"/>
    </row>
    <row r="146" spans="1:10" s="123" customFormat="1">
      <c r="A146" s="108" t="s">
        <v>331</v>
      </c>
      <c r="B146" s="104" t="s">
        <v>130</v>
      </c>
      <c r="C146" s="110" t="s">
        <v>29</v>
      </c>
      <c r="D146" s="110">
        <f>'C1-TL.Schedule No.3'!D85</f>
        <v>16</v>
      </c>
      <c r="E146" s="110"/>
      <c r="F146" s="110"/>
      <c r="G146" s="110"/>
      <c r="H146" s="126"/>
      <c r="I146" s="127"/>
      <c r="J146" s="127"/>
    </row>
    <row r="147" spans="1:10" s="123" customFormat="1">
      <c r="A147" s="108" t="s">
        <v>332</v>
      </c>
      <c r="B147" s="104" t="s">
        <v>132</v>
      </c>
      <c r="C147" s="110" t="s">
        <v>29</v>
      </c>
      <c r="D147" s="110">
        <f>'C1-TL.Schedule No.3'!D86</f>
        <v>2</v>
      </c>
      <c r="E147" s="110"/>
      <c r="F147" s="110"/>
      <c r="G147" s="110"/>
      <c r="H147" s="126"/>
      <c r="I147" s="127"/>
      <c r="J147" s="127"/>
    </row>
    <row r="148" spans="1:10" s="123" customFormat="1">
      <c r="A148" s="108" t="s">
        <v>333</v>
      </c>
      <c r="B148" s="104" t="s">
        <v>134</v>
      </c>
      <c r="C148" s="110" t="s">
        <v>29</v>
      </c>
      <c r="D148" s="110">
        <f>'C1-TL.Schedule No.3'!D87</f>
        <v>2</v>
      </c>
      <c r="E148" s="110"/>
      <c r="F148" s="110"/>
      <c r="G148" s="110"/>
      <c r="H148" s="126"/>
      <c r="I148" s="127"/>
      <c r="J148" s="127"/>
    </row>
    <row r="149" spans="1:10" s="123" customFormat="1">
      <c r="A149" s="108" t="s">
        <v>334</v>
      </c>
      <c r="B149" s="104" t="s">
        <v>136</v>
      </c>
      <c r="C149" s="110" t="s">
        <v>29</v>
      </c>
      <c r="D149" s="110">
        <f>'C1-TL.Schedule No.3'!D88</f>
        <v>2</v>
      </c>
      <c r="E149" s="110"/>
      <c r="F149" s="110"/>
      <c r="G149" s="110"/>
      <c r="H149" s="126"/>
      <c r="I149" s="127"/>
      <c r="J149" s="127"/>
    </row>
    <row r="150" spans="1:10" s="123" customFormat="1">
      <c r="A150" s="108" t="s">
        <v>335</v>
      </c>
      <c r="B150" s="104" t="s">
        <v>138</v>
      </c>
      <c r="C150" s="110" t="s">
        <v>29</v>
      </c>
      <c r="D150" s="110">
        <f>'C1-TL.Schedule No.3'!D89</f>
        <v>1</v>
      </c>
      <c r="E150" s="110"/>
      <c r="F150" s="110"/>
      <c r="G150" s="110"/>
      <c r="H150" s="126"/>
      <c r="I150" s="127"/>
      <c r="J150" s="127"/>
    </row>
    <row r="151" spans="1:10" s="123" customFormat="1">
      <c r="A151" s="108" t="s">
        <v>336</v>
      </c>
      <c r="B151" s="104" t="s">
        <v>140</v>
      </c>
      <c r="C151" s="110" t="s">
        <v>29</v>
      </c>
      <c r="D151" s="110">
        <f>'C1-TL.Schedule No.3'!D90</f>
        <v>1</v>
      </c>
      <c r="E151" s="110"/>
      <c r="F151" s="110"/>
      <c r="G151" s="110"/>
      <c r="H151" s="126"/>
      <c r="I151" s="127"/>
      <c r="J151" s="127"/>
    </row>
    <row r="152" spans="1:10" s="123" customFormat="1">
      <c r="A152" s="108" t="s">
        <v>337</v>
      </c>
      <c r="B152" s="104" t="s">
        <v>142</v>
      </c>
      <c r="C152" s="110" t="s">
        <v>29</v>
      </c>
      <c r="D152" s="110">
        <f>'C1-TL.Schedule No.3'!D91</f>
        <v>1</v>
      </c>
      <c r="E152" s="110"/>
      <c r="F152" s="110"/>
      <c r="G152" s="110"/>
      <c r="H152" s="126"/>
      <c r="I152" s="127"/>
      <c r="J152" s="127"/>
    </row>
    <row r="153" spans="1:10" s="123" customFormat="1">
      <c r="A153" s="108" t="s">
        <v>338</v>
      </c>
      <c r="B153" s="114" t="s">
        <v>531</v>
      </c>
      <c r="C153" s="110" t="s">
        <v>29</v>
      </c>
      <c r="D153" s="110">
        <f>'C1-TL.Schedule No.3'!D92</f>
        <v>16</v>
      </c>
      <c r="E153" s="110"/>
      <c r="F153" s="110"/>
      <c r="G153" s="110"/>
      <c r="H153" s="126"/>
      <c r="I153" s="127"/>
      <c r="J153" s="127"/>
    </row>
    <row r="154" spans="1:10" s="123" customFormat="1">
      <c r="A154" s="108"/>
      <c r="B154" s="104"/>
      <c r="C154" s="110"/>
      <c r="D154" s="110"/>
      <c r="E154" s="110"/>
      <c r="F154" s="110"/>
      <c r="G154" s="110"/>
      <c r="H154" s="126"/>
      <c r="I154" s="127"/>
      <c r="J154" s="127"/>
    </row>
    <row r="155" spans="1:10" s="123" customFormat="1">
      <c r="A155" s="120">
        <v>413</v>
      </c>
      <c r="B155" s="121" t="s">
        <v>144</v>
      </c>
      <c r="C155" s="110"/>
      <c r="D155" s="110"/>
      <c r="E155" s="110"/>
      <c r="F155" s="110"/>
      <c r="G155" s="110"/>
      <c r="H155" s="126"/>
      <c r="I155" s="127"/>
      <c r="J155" s="127"/>
    </row>
    <row r="156" spans="1:10" s="123" customFormat="1">
      <c r="A156" s="108" t="s">
        <v>339</v>
      </c>
      <c r="B156" s="104" t="s">
        <v>568</v>
      </c>
      <c r="C156" s="110" t="s">
        <v>18</v>
      </c>
      <c r="D156" s="110">
        <f>'C1-TL.Schedule No.3'!D95</f>
        <v>2</v>
      </c>
      <c r="E156" s="110"/>
      <c r="F156" s="110"/>
      <c r="G156" s="110"/>
      <c r="H156" s="126"/>
      <c r="I156" s="127"/>
      <c r="J156" s="127"/>
    </row>
    <row r="157" spans="1:10" s="123" customFormat="1">
      <c r="A157" s="108" t="s">
        <v>340</v>
      </c>
      <c r="B157" s="104" t="s">
        <v>147</v>
      </c>
      <c r="C157" s="110" t="s">
        <v>29</v>
      </c>
      <c r="D157" s="110">
        <f>'C1-TL.Schedule No.3'!D96</f>
        <v>8</v>
      </c>
      <c r="E157" s="110"/>
      <c r="F157" s="110"/>
      <c r="G157" s="110"/>
      <c r="H157" s="126"/>
      <c r="I157" s="127"/>
      <c r="J157" s="127"/>
    </row>
    <row r="158" spans="1:10" s="123" customFormat="1">
      <c r="A158" s="108" t="s">
        <v>341</v>
      </c>
      <c r="B158" s="104" t="s">
        <v>149</v>
      </c>
      <c r="C158" s="110" t="s">
        <v>29</v>
      </c>
      <c r="D158" s="110">
        <f>'C1-TL.Schedule No.3'!D97</f>
        <v>1</v>
      </c>
      <c r="E158" s="110"/>
      <c r="F158" s="110"/>
      <c r="G158" s="110"/>
      <c r="H158" s="126"/>
      <c r="I158" s="127"/>
      <c r="J158" s="127"/>
    </row>
    <row r="159" spans="1:10" s="123" customFormat="1">
      <c r="A159" s="108" t="s">
        <v>342</v>
      </c>
      <c r="B159" s="104" t="s">
        <v>151</v>
      </c>
      <c r="C159" s="110" t="s">
        <v>29</v>
      </c>
      <c r="D159" s="110">
        <f>'C1-TL.Schedule No.3'!D98</f>
        <v>1</v>
      </c>
      <c r="E159" s="110"/>
      <c r="F159" s="110"/>
      <c r="G159" s="110"/>
      <c r="H159" s="126"/>
      <c r="I159" s="127"/>
      <c r="J159" s="127"/>
    </row>
    <row r="160" spans="1:10" s="123" customFormat="1">
      <c r="A160" s="108" t="s">
        <v>343</v>
      </c>
      <c r="B160" s="104" t="s">
        <v>153</v>
      </c>
      <c r="C160" s="110" t="s">
        <v>29</v>
      </c>
      <c r="D160" s="110">
        <f>'C1-TL.Schedule No.3'!D99</f>
        <v>1</v>
      </c>
      <c r="E160" s="110"/>
      <c r="F160" s="110"/>
      <c r="G160" s="110"/>
      <c r="H160" s="126"/>
      <c r="I160" s="127"/>
      <c r="J160" s="127"/>
    </row>
    <row r="161" spans="1:10" s="123" customFormat="1">
      <c r="A161" s="108" t="s">
        <v>344</v>
      </c>
      <c r="B161" s="104" t="s">
        <v>154</v>
      </c>
      <c r="C161" s="110" t="s">
        <v>29</v>
      </c>
      <c r="D161" s="110">
        <f>'C1-TL.Schedule No.3'!D100</f>
        <v>1</v>
      </c>
      <c r="E161" s="110"/>
      <c r="F161" s="110"/>
      <c r="G161" s="110"/>
      <c r="H161" s="126"/>
      <c r="I161" s="127"/>
      <c r="J161" s="127"/>
    </row>
    <row r="162" spans="1:10" s="123" customFormat="1">
      <c r="A162" s="108" t="s">
        <v>345</v>
      </c>
      <c r="B162" s="104" t="s">
        <v>156</v>
      </c>
      <c r="C162" s="110" t="s">
        <v>29</v>
      </c>
      <c r="D162" s="110">
        <f>'C1-TL.Schedule No.3'!D101</f>
        <v>1</v>
      </c>
      <c r="E162" s="110"/>
      <c r="F162" s="110"/>
      <c r="G162" s="110"/>
      <c r="H162" s="126"/>
      <c r="I162" s="127"/>
      <c r="J162" s="127"/>
    </row>
    <row r="163" spans="1:10" s="123" customFormat="1">
      <c r="A163" s="108" t="s">
        <v>346</v>
      </c>
      <c r="B163" s="104" t="s">
        <v>158</v>
      </c>
      <c r="C163" s="110" t="s">
        <v>29</v>
      </c>
      <c r="D163" s="110">
        <f>'C1-TL.Schedule No.3'!D102</f>
        <v>1</v>
      </c>
      <c r="E163" s="110"/>
      <c r="F163" s="110"/>
      <c r="G163" s="110"/>
      <c r="H163" s="126"/>
      <c r="I163" s="127"/>
      <c r="J163" s="127"/>
    </row>
    <row r="164" spans="1:10" s="123" customFormat="1">
      <c r="A164" s="108" t="s">
        <v>347</v>
      </c>
      <c r="B164" s="114" t="s">
        <v>531</v>
      </c>
      <c r="C164" s="110" t="s">
        <v>29</v>
      </c>
      <c r="D164" s="110">
        <f>'C1-TL.Schedule No.3'!D103</f>
        <v>8</v>
      </c>
      <c r="E164" s="110"/>
      <c r="F164" s="110"/>
      <c r="G164" s="110"/>
      <c r="H164" s="126"/>
      <c r="I164" s="127"/>
      <c r="J164" s="127"/>
    </row>
    <row r="165" spans="1:10" s="123" customFormat="1">
      <c r="A165" s="108"/>
      <c r="B165" s="104"/>
      <c r="C165" s="110"/>
      <c r="D165" s="110"/>
      <c r="E165" s="110"/>
      <c r="F165" s="110"/>
      <c r="G165" s="110"/>
      <c r="H165" s="126"/>
      <c r="I165" s="127"/>
      <c r="J165" s="127"/>
    </row>
    <row r="166" spans="1:10" s="123" customFormat="1">
      <c r="A166" s="108">
        <v>414</v>
      </c>
      <c r="B166" s="104" t="s">
        <v>160</v>
      </c>
      <c r="C166" s="110" t="s">
        <v>161</v>
      </c>
      <c r="D166" s="110">
        <f>'C1-TL.Schedule No.3'!D105</f>
        <v>40</v>
      </c>
      <c r="E166" s="110"/>
      <c r="F166" s="110"/>
      <c r="G166" s="110"/>
      <c r="H166" s="126"/>
      <c r="I166" s="127"/>
      <c r="J166" s="127"/>
    </row>
    <row r="167" spans="1:10" s="123" customFormat="1">
      <c r="A167" s="108"/>
      <c r="B167" s="104"/>
      <c r="C167" s="110"/>
      <c r="D167" s="110"/>
      <c r="E167" s="110"/>
      <c r="F167" s="110"/>
      <c r="G167" s="110"/>
      <c r="H167" s="126"/>
      <c r="I167" s="127"/>
      <c r="J167" s="127"/>
    </row>
    <row r="168" spans="1:10" s="123" customFormat="1">
      <c r="A168" s="120">
        <v>415</v>
      </c>
      <c r="B168" s="121" t="s">
        <v>348</v>
      </c>
      <c r="C168" s="110"/>
      <c r="D168" s="110"/>
      <c r="E168" s="110"/>
      <c r="F168" s="110"/>
      <c r="G168" s="110"/>
      <c r="H168" s="126"/>
      <c r="I168" s="127"/>
      <c r="J168" s="127"/>
    </row>
    <row r="169" spans="1:10" s="123" customFormat="1">
      <c r="A169" s="108" t="s">
        <v>349</v>
      </c>
      <c r="B169" s="104" t="s">
        <v>164</v>
      </c>
      <c r="C169" s="110" t="s">
        <v>541</v>
      </c>
      <c r="D169" s="110">
        <f>'C1-TL.Schedule No.3'!D108</f>
        <v>151</v>
      </c>
      <c r="E169" s="110"/>
      <c r="F169" s="110"/>
      <c r="G169" s="110"/>
      <c r="H169" s="126"/>
      <c r="I169" s="127"/>
      <c r="J169" s="127"/>
    </row>
    <row r="170" spans="1:10" s="123" customFormat="1">
      <c r="A170" s="108" t="s">
        <v>350</v>
      </c>
      <c r="B170" s="104" t="s">
        <v>167</v>
      </c>
      <c r="C170" s="110" t="s">
        <v>541</v>
      </c>
      <c r="D170" s="110">
        <f>'C1-TL.Schedule No.3'!D109</f>
        <v>151</v>
      </c>
      <c r="E170" s="110"/>
      <c r="F170" s="110"/>
      <c r="G170" s="110"/>
      <c r="H170" s="126"/>
      <c r="I170" s="127"/>
      <c r="J170" s="127"/>
    </row>
    <row r="171" spans="1:10" s="123" customFormat="1">
      <c r="A171" s="108" t="s">
        <v>351</v>
      </c>
      <c r="B171" s="104" t="s">
        <v>169</v>
      </c>
      <c r="C171" s="110" t="s">
        <v>541</v>
      </c>
      <c r="D171" s="110">
        <f>'C1-TL.Schedule No.3'!D110</f>
        <v>151</v>
      </c>
      <c r="E171" s="110"/>
      <c r="F171" s="110"/>
      <c r="G171" s="110"/>
      <c r="H171" s="126"/>
      <c r="I171" s="127"/>
      <c r="J171" s="127"/>
    </row>
    <row r="172" spans="1:10" s="123" customFormat="1">
      <c r="A172" s="108" t="s">
        <v>352</v>
      </c>
      <c r="B172" s="104" t="s">
        <v>171</v>
      </c>
      <c r="C172" s="110" t="s">
        <v>541</v>
      </c>
      <c r="D172" s="110">
        <f>'C1-TL.Schedule No.3'!D111</f>
        <v>151</v>
      </c>
      <c r="E172" s="110"/>
      <c r="F172" s="110"/>
      <c r="G172" s="110"/>
      <c r="H172" s="126"/>
      <c r="I172" s="127"/>
      <c r="J172" s="127"/>
    </row>
    <row r="173" spans="1:10" s="123" customFormat="1">
      <c r="A173" s="108" t="s">
        <v>353</v>
      </c>
      <c r="B173" s="104" t="s">
        <v>173</v>
      </c>
      <c r="C173" s="110" t="s">
        <v>541</v>
      </c>
      <c r="D173" s="110">
        <f>'C1-TL.Schedule No.3'!D112</f>
        <v>151</v>
      </c>
      <c r="E173" s="110"/>
      <c r="F173" s="110"/>
      <c r="G173" s="110"/>
      <c r="H173" s="126"/>
      <c r="I173" s="127"/>
      <c r="J173" s="127"/>
    </row>
    <row r="174" spans="1:10" s="123" customFormat="1">
      <c r="A174" s="108" t="s">
        <v>354</v>
      </c>
      <c r="B174" s="104" t="s">
        <v>175</v>
      </c>
      <c r="C174" s="110" t="s">
        <v>541</v>
      </c>
      <c r="D174" s="110">
        <f>'C1-TL.Schedule No.3'!D113</f>
        <v>151</v>
      </c>
      <c r="E174" s="110"/>
      <c r="F174" s="110"/>
      <c r="G174" s="110"/>
      <c r="H174" s="126"/>
      <c r="I174" s="127"/>
      <c r="J174" s="127"/>
    </row>
    <row r="175" spans="1:10" s="123" customFormat="1">
      <c r="A175" s="108" t="s">
        <v>355</v>
      </c>
      <c r="B175" s="104" t="s">
        <v>177</v>
      </c>
      <c r="C175" s="110" t="s">
        <v>541</v>
      </c>
      <c r="D175" s="110">
        <f>'C1-TL.Schedule No.3'!D114</f>
        <v>35</v>
      </c>
      <c r="E175" s="110"/>
      <c r="F175" s="110"/>
      <c r="G175" s="110"/>
      <c r="H175" s="126"/>
      <c r="I175" s="127"/>
      <c r="J175" s="127"/>
    </row>
    <row r="176" spans="1:10" s="123" customFormat="1">
      <c r="A176" s="108"/>
      <c r="B176" s="104"/>
      <c r="C176" s="110"/>
      <c r="D176" s="110"/>
      <c r="E176" s="110"/>
      <c r="F176" s="110"/>
      <c r="G176" s="110"/>
      <c r="H176" s="126"/>
      <c r="I176" s="127"/>
      <c r="J176" s="127"/>
    </row>
    <row r="177" spans="1:10">
      <c r="A177" s="72">
        <v>416</v>
      </c>
      <c r="B177" s="13" t="s">
        <v>356</v>
      </c>
      <c r="C177" s="7"/>
      <c r="D177" s="7"/>
      <c r="E177" s="7"/>
      <c r="F177" s="7"/>
      <c r="G177" s="7"/>
      <c r="H177" s="8"/>
      <c r="I177" s="2"/>
      <c r="J177" s="2"/>
    </row>
    <row r="178" spans="1:10" s="123" customFormat="1" ht="27.75" customHeight="1">
      <c r="A178" s="108" t="s">
        <v>357</v>
      </c>
      <c r="B178" s="104" t="s">
        <v>569</v>
      </c>
      <c r="C178" s="110" t="s">
        <v>540</v>
      </c>
      <c r="D178" s="110">
        <f>'C1-TL.Schedule No.3'!D117</f>
        <v>51</v>
      </c>
      <c r="E178" s="110"/>
      <c r="F178" s="110"/>
      <c r="G178" s="110"/>
      <c r="H178" s="126"/>
      <c r="I178" s="127"/>
      <c r="J178" s="127"/>
    </row>
    <row r="179" spans="1:10" s="123" customFormat="1" ht="27.75" customHeight="1">
      <c r="A179" s="108" t="s">
        <v>358</v>
      </c>
      <c r="B179" s="104" t="s">
        <v>563</v>
      </c>
      <c r="C179" s="110" t="s">
        <v>540</v>
      </c>
      <c r="D179" s="110">
        <f>'C1-TL.Schedule No.3'!D118</f>
        <v>51</v>
      </c>
      <c r="E179" s="110"/>
      <c r="F179" s="110"/>
      <c r="G179" s="110"/>
      <c r="H179" s="126"/>
      <c r="I179" s="127"/>
      <c r="J179" s="127"/>
    </row>
    <row r="180" spans="1:10" s="123" customFormat="1" ht="39">
      <c r="A180" s="108" t="s">
        <v>359</v>
      </c>
      <c r="B180" s="104" t="s">
        <v>564</v>
      </c>
      <c r="C180" s="110" t="s">
        <v>540</v>
      </c>
      <c r="D180" s="110">
        <f>'C1-TL.Schedule No.3'!D119</f>
        <v>51</v>
      </c>
      <c r="E180" s="110"/>
      <c r="F180" s="110"/>
      <c r="G180" s="110"/>
      <c r="H180" s="126"/>
      <c r="I180" s="127"/>
      <c r="J180" s="127"/>
    </row>
    <row r="181" spans="1:10">
      <c r="A181" s="5"/>
      <c r="B181" s="9"/>
      <c r="C181" s="7"/>
      <c r="D181" s="7"/>
      <c r="E181" s="7"/>
      <c r="F181" s="7"/>
      <c r="G181" s="7"/>
      <c r="H181" s="8"/>
      <c r="I181" s="2"/>
      <c r="J181" s="2"/>
    </row>
    <row r="182" spans="1:10">
      <c r="A182" s="72">
        <v>417</v>
      </c>
      <c r="B182" s="13" t="s">
        <v>183</v>
      </c>
      <c r="C182" s="7"/>
      <c r="D182" s="7"/>
      <c r="E182" s="7"/>
      <c r="F182" s="7"/>
      <c r="G182" s="7"/>
      <c r="H182" s="8"/>
      <c r="I182" s="2"/>
      <c r="J182" s="2"/>
    </row>
    <row r="183" spans="1:10" s="118" customFormat="1" ht="25" customHeight="1">
      <c r="A183" s="119" t="s">
        <v>360</v>
      </c>
      <c r="B183" s="112" t="s">
        <v>185</v>
      </c>
      <c r="C183" s="113" t="s">
        <v>165</v>
      </c>
      <c r="D183" s="113">
        <f>'C1-TL.Schedule No.3'!D122</f>
        <v>660</v>
      </c>
      <c r="E183" s="113"/>
      <c r="F183" s="113"/>
      <c r="G183" s="113"/>
      <c r="H183" s="124"/>
      <c r="I183" s="125"/>
      <c r="J183" s="125"/>
    </row>
    <row r="184" spans="1:10" s="118" customFormat="1" ht="25" customHeight="1">
      <c r="A184" s="119" t="s">
        <v>361</v>
      </c>
      <c r="B184" s="112" t="s">
        <v>187</v>
      </c>
      <c r="C184" s="113" t="s">
        <v>165</v>
      </c>
      <c r="D184" s="113">
        <f>'C1-TL.Schedule No.3'!D123</f>
        <v>36</v>
      </c>
      <c r="E184" s="113"/>
      <c r="F184" s="113"/>
      <c r="G184" s="113"/>
      <c r="H184" s="124"/>
      <c r="I184" s="125"/>
      <c r="J184" s="125"/>
    </row>
    <row r="185" spans="1:10" s="118" customFormat="1" ht="25" customHeight="1">
      <c r="A185" s="119" t="s">
        <v>362</v>
      </c>
      <c r="B185" s="112" t="s">
        <v>189</v>
      </c>
      <c r="C185" s="113" t="s">
        <v>165</v>
      </c>
      <c r="D185" s="113">
        <f>'C1-TL.Schedule No.3'!D124</f>
        <v>420</v>
      </c>
      <c r="E185" s="113"/>
      <c r="F185" s="113"/>
      <c r="G185" s="113"/>
      <c r="H185" s="124"/>
      <c r="I185" s="125"/>
      <c r="J185" s="125"/>
    </row>
    <row r="186" spans="1:10" s="118" customFormat="1" ht="25" customHeight="1">
      <c r="A186" s="119" t="s">
        <v>363</v>
      </c>
      <c r="B186" s="112" t="s">
        <v>191</v>
      </c>
      <c r="C186" s="113" t="s">
        <v>165</v>
      </c>
      <c r="D186" s="113">
        <f>'C1-TL.Schedule No.3'!D125</f>
        <v>12</v>
      </c>
      <c r="E186" s="113"/>
      <c r="F186" s="113"/>
      <c r="G186" s="113"/>
      <c r="H186" s="124"/>
      <c r="I186" s="125"/>
      <c r="J186" s="125"/>
    </row>
    <row r="187" spans="1:10" s="118" customFormat="1" ht="25" customHeight="1">
      <c r="A187" s="119" t="s">
        <v>364</v>
      </c>
      <c r="B187" s="112" t="s">
        <v>193</v>
      </c>
      <c r="C187" s="113" t="s">
        <v>165</v>
      </c>
      <c r="D187" s="113">
        <f>'C1-TL.Schedule No.3'!D126</f>
        <v>39</v>
      </c>
      <c r="E187" s="113"/>
      <c r="F187" s="113"/>
      <c r="G187" s="113"/>
      <c r="H187" s="124"/>
      <c r="I187" s="125"/>
      <c r="J187" s="125"/>
    </row>
    <row r="188" spans="1:10" s="118" customFormat="1">
      <c r="A188" s="119" t="s">
        <v>548</v>
      </c>
      <c r="B188" s="112" t="s">
        <v>195</v>
      </c>
      <c r="C188" s="113" t="s">
        <v>541</v>
      </c>
      <c r="D188" s="113">
        <f>'C1-TL.Schedule No.3'!D127</f>
        <v>10</v>
      </c>
      <c r="E188" s="113"/>
      <c r="F188" s="113"/>
      <c r="G188" s="113"/>
      <c r="H188" s="124"/>
      <c r="I188" s="125"/>
      <c r="J188" s="125"/>
    </row>
    <row r="189" spans="1:10" ht="6" customHeight="1">
      <c r="A189" s="5"/>
      <c r="B189" s="9"/>
      <c r="C189" s="7"/>
      <c r="D189" s="7"/>
      <c r="E189" s="7"/>
      <c r="F189" s="7"/>
      <c r="G189" s="7"/>
      <c r="H189" s="8"/>
      <c r="I189" s="2"/>
      <c r="J189" s="2"/>
    </row>
    <row r="190" spans="1:10" ht="15" customHeight="1">
      <c r="A190" s="72">
        <v>418</v>
      </c>
      <c r="B190" s="13" t="s">
        <v>196</v>
      </c>
      <c r="C190" s="7"/>
      <c r="D190" s="7"/>
      <c r="E190" s="7"/>
      <c r="F190" s="7"/>
      <c r="G190" s="7"/>
      <c r="H190" s="8"/>
      <c r="I190" s="2"/>
      <c r="J190" s="2"/>
    </row>
    <row r="191" spans="1:10" s="118" customFormat="1" ht="25" customHeight="1">
      <c r="A191" s="119" t="s">
        <v>365</v>
      </c>
      <c r="B191" s="112" t="s">
        <v>198</v>
      </c>
      <c r="C191" s="113" t="s">
        <v>165</v>
      </c>
      <c r="D191" s="113">
        <f>'C1-TL.Schedule No.3'!D130</f>
        <v>116</v>
      </c>
      <c r="E191" s="113"/>
      <c r="F191" s="113"/>
      <c r="G191" s="113"/>
      <c r="H191" s="124"/>
      <c r="I191" s="125"/>
      <c r="J191" s="125"/>
    </row>
    <row r="192" spans="1:10" s="118" customFormat="1" ht="25" customHeight="1">
      <c r="A192" s="119" t="s">
        <v>366</v>
      </c>
      <c r="B192" s="112" t="s">
        <v>200</v>
      </c>
      <c r="C192" s="113" t="s">
        <v>165</v>
      </c>
      <c r="D192" s="113">
        <f>'C1-TL.Schedule No.3'!D131</f>
        <v>70</v>
      </c>
      <c r="E192" s="113"/>
      <c r="F192" s="113"/>
      <c r="G192" s="113"/>
      <c r="H192" s="124"/>
      <c r="I192" s="125"/>
      <c r="J192" s="125"/>
    </row>
    <row r="193" spans="1:10" s="118" customFormat="1" ht="25" customHeight="1">
      <c r="A193" s="119" t="s">
        <v>367</v>
      </c>
      <c r="B193" s="112" t="s">
        <v>202</v>
      </c>
      <c r="C193" s="113" t="s">
        <v>165</v>
      </c>
      <c r="D193" s="113">
        <f>'C1-TL.Schedule No.3'!D132</f>
        <v>4</v>
      </c>
      <c r="E193" s="113"/>
      <c r="F193" s="113"/>
      <c r="G193" s="113"/>
      <c r="H193" s="124"/>
      <c r="I193" s="125"/>
      <c r="J193" s="125"/>
    </row>
    <row r="194" spans="1:10" ht="9" customHeight="1">
      <c r="A194" s="5"/>
      <c r="B194" s="9"/>
      <c r="C194" s="7"/>
      <c r="D194" s="7"/>
      <c r="E194" s="7"/>
      <c r="F194" s="7"/>
      <c r="G194" s="7"/>
      <c r="H194" s="8"/>
      <c r="I194" s="2"/>
      <c r="J194" s="2"/>
    </row>
    <row r="195" spans="1:10" ht="15" customHeight="1">
      <c r="A195" s="72">
        <v>419</v>
      </c>
      <c r="B195" s="13" t="s">
        <v>368</v>
      </c>
      <c r="C195" s="7"/>
      <c r="D195" s="7"/>
      <c r="E195" s="7"/>
      <c r="F195" s="7"/>
      <c r="G195" s="7"/>
      <c r="H195" s="8"/>
      <c r="I195" s="2"/>
      <c r="J195" s="2"/>
    </row>
    <row r="196" spans="1:10" s="118" customFormat="1">
      <c r="A196" s="119" t="s">
        <v>369</v>
      </c>
      <c r="B196" s="112" t="s">
        <v>205</v>
      </c>
      <c r="C196" s="113" t="s">
        <v>165</v>
      </c>
      <c r="D196" s="113">
        <f>'C1-TL.Schedule No.3'!D135</f>
        <v>116</v>
      </c>
      <c r="E196" s="113"/>
      <c r="F196" s="113"/>
      <c r="G196" s="113"/>
      <c r="H196" s="124"/>
      <c r="I196" s="125"/>
      <c r="J196" s="125"/>
    </row>
    <row r="197" spans="1:10" s="118" customFormat="1" ht="25" customHeight="1">
      <c r="A197" s="119" t="s">
        <v>370</v>
      </c>
      <c r="B197" s="112" t="s">
        <v>207</v>
      </c>
      <c r="C197" s="113" t="s">
        <v>165</v>
      </c>
      <c r="D197" s="113">
        <f>'C1-TL.Schedule No.3'!D136</f>
        <v>70</v>
      </c>
      <c r="E197" s="113"/>
      <c r="F197" s="113"/>
      <c r="G197" s="113"/>
      <c r="H197" s="124"/>
      <c r="I197" s="125"/>
      <c r="J197" s="125"/>
    </row>
    <row r="198" spans="1:10" s="118" customFormat="1" ht="25" customHeight="1">
      <c r="A198" s="119" t="s">
        <v>371</v>
      </c>
      <c r="B198" s="112" t="s">
        <v>209</v>
      </c>
      <c r="C198" s="113" t="s">
        <v>165</v>
      </c>
      <c r="D198" s="113">
        <f>'C1-TL.Schedule No.3'!D137</f>
        <v>4</v>
      </c>
      <c r="E198" s="113"/>
      <c r="F198" s="113"/>
      <c r="G198" s="113"/>
      <c r="H198" s="124"/>
      <c r="I198" s="125"/>
      <c r="J198" s="125"/>
    </row>
    <row r="199" spans="1:10" s="118" customFormat="1" ht="25" customHeight="1">
      <c r="A199" s="119" t="s">
        <v>372</v>
      </c>
      <c r="B199" s="112" t="s">
        <v>211</v>
      </c>
      <c r="C199" s="113" t="s">
        <v>165</v>
      </c>
      <c r="D199" s="113">
        <f>'C1-TL.Schedule No.3'!D138</f>
        <v>15</v>
      </c>
      <c r="E199" s="113"/>
      <c r="F199" s="113"/>
      <c r="G199" s="113"/>
      <c r="H199" s="124"/>
      <c r="I199" s="125"/>
      <c r="J199" s="125"/>
    </row>
    <row r="200" spans="1:10" s="118" customFormat="1" ht="9.75" customHeight="1">
      <c r="A200" s="119"/>
      <c r="B200" s="112"/>
      <c r="C200" s="113"/>
      <c r="D200" s="113"/>
      <c r="E200" s="113"/>
      <c r="F200" s="113"/>
      <c r="G200" s="113"/>
      <c r="H200" s="124"/>
      <c r="I200" s="125"/>
      <c r="J200" s="125"/>
    </row>
    <row r="201" spans="1:10">
      <c r="A201" s="5">
        <v>420</v>
      </c>
      <c r="B201" s="9" t="s">
        <v>212</v>
      </c>
      <c r="C201" s="7" t="s">
        <v>213</v>
      </c>
      <c r="D201" s="7">
        <v>1</v>
      </c>
      <c r="E201" s="7"/>
      <c r="F201" s="7"/>
      <c r="G201" s="7"/>
      <c r="H201" s="8"/>
      <c r="I201" s="2"/>
      <c r="J201" s="2"/>
    </row>
    <row r="202" spans="1:10" s="118" customFormat="1" ht="39">
      <c r="A202" s="129">
        <v>421</v>
      </c>
      <c r="B202" s="128" t="s">
        <v>542</v>
      </c>
      <c r="C202" s="130" t="s">
        <v>541</v>
      </c>
      <c r="D202" s="130">
        <f>'C1-TL.Schedule No.3'!D141</f>
        <v>35</v>
      </c>
      <c r="E202" s="113"/>
      <c r="F202" s="113"/>
      <c r="G202" s="113"/>
      <c r="H202" s="124"/>
      <c r="I202" s="125"/>
      <c r="J202" s="125"/>
    </row>
    <row r="203" spans="1:10" s="118" customFormat="1" ht="26">
      <c r="A203" s="129">
        <v>422</v>
      </c>
      <c r="B203" s="128" t="s">
        <v>543</v>
      </c>
      <c r="C203" s="130" t="s">
        <v>29</v>
      </c>
      <c r="D203" s="130">
        <v>500</v>
      </c>
      <c r="E203" s="113"/>
      <c r="F203" s="113"/>
      <c r="G203" s="113"/>
      <c r="H203" s="124"/>
      <c r="I203" s="125"/>
      <c r="J203" s="125"/>
    </row>
    <row r="204" spans="1:10">
      <c r="A204" s="5"/>
      <c r="B204" s="9"/>
      <c r="C204" s="7"/>
      <c r="D204" s="7"/>
      <c r="E204" s="7"/>
      <c r="F204" s="7"/>
      <c r="G204" s="7"/>
      <c r="H204" s="8"/>
      <c r="I204" s="2"/>
      <c r="J204" s="2"/>
    </row>
    <row r="205" spans="1:10" ht="27.75" customHeight="1" thickBot="1">
      <c r="A205" s="165" t="s">
        <v>373</v>
      </c>
      <c r="B205" s="166"/>
      <c r="C205" s="166"/>
      <c r="D205" s="166"/>
      <c r="E205" s="166"/>
      <c r="F205" s="166"/>
      <c r="G205" s="11"/>
      <c r="H205" s="12"/>
      <c r="I205" s="2"/>
      <c r="J205" s="2"/>
    </row>
    <row r="206" spans="1:10" ht="15" thickTop="1"/>
  </sheetData>
  <mergeCells count="9">
    <mergeCell ref="A205:F205"/>
    <mergeCell ref="A2:H2"/>
    <mergeCell ref="A3:H3"/>
    <mergeCell ref="A5:A6"/>
    <mergeCell ref="B5:B6"/>
    <mergeCell ref="C5:C6"/>
    <mergeCell ref="D5:D6"/>
    <mergeCell ref="E5:F5"/>
    <mergeCell ref="G5:H5"/>
  </mergeCells>
  <pageMargins left="0.70866141732283505" right="0.70866141732283505" top="0.74803149606299202" bottom="0.74803149606299202" header="0.31496062992126" footer="0.31496062992126"/>
  <pageSetup scale="88" firstPageNumber="11" fitToHeight="0" orientation="landscape" useFirstPageNumber="1" r:id="rId1"/>
  <headerFooter>
    <oddHeader>&amp;LSection IV. Price Schedules&amp;CC1: Transmission Line Schedule No.4&amp;RConstruction, Installation and Testing (On-Site)</oddHeader>
    <oddFooter>&amp;LMombasa SEZ (Electricity)&amp;CIV-C1-&amp;P</oddFooter>
  </headerFooter>
  <rowBreaks count="6" manualBreakCount="6">
    <brk id="36" max="7" man="1"/>
    <brk id="67" max="7" man="1"/>
    <brk id="90" max="7" man="1"/>
    <brk id="121" max="7" man="1"/>
    <brk id="153" max="7" man="1"/>
    <brk id="18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5"/>
  <sheetViews>
    <sheetView view="pageBreakPreview" zoomScaleNormal="100" zoomScaleSheetLayoutView="100" zoomScalePageLayoutView="80" workbookViewId="0">
      <selection activeCell="D19" sqref="D19"/>
    </sheetView>
  </sheetViews>
  <sheetFormatPr defaultRowHeight="14.5"/>
  <cols>
    <col min="1" max="1" width="8.54296875" style="3" customWidth="1"/>
    <col min="2" max="2" width="48.54296875" customWidth="1"/>
    <col min="3" max="3" width="11.453125" style="3" customWidth="1"/>
    <col min="4" max="4" width="9.1796875" style="3"/>
    <col min="5" max="5" width="12" style="3" customWidth="1"/>
    <col min="6" max="6" width="12.453125" style="3" customWidth="1"/>
    <col min="7" max="7" width="12.54296875" style="3" customWidth="1"/>
    <col min="8" max="8" width="14.26953125" style="3" customWidth="1"/>
    <col min="9" max="9" width="0.26953125" customWidth="1"/>
  </cols>
  <sheetData>
    <row r="1" spans="1:14">
      <c r="A1" s="1"/>
      <c r="B1" s="2"/>
      <c r="I1" s="2"/>
      <c r="J1" s="2"/>
      <c r="K1" s="2"/>
      <c r="L1" s="2"/>
      <c r="M1" s="2"/>
      <c r="N1" s="2"/>
    </row>
    <row r="2" spans="1:14" s="81" customFormat="1" ht="18.5">
      <c r="A2" s="141" t="s">
        <v>0</v>
      </c>
      <c r="B2" s="141"/>
      <c r="C2" s="141"/>
      <c r="D2" s="141"/>
      <c r="E2" s="141"/>
      <c r="F2" s="141"/>
      <c r="G2" s="141"/>
      <c r="H2" s="141"/>
      <c r="I2" s="80"/>
      <c r="J2" s="80"/>
      <c r="K2" s="80"/>
      <c r="L2" s="80"/>
      <c r="M2" s="80"/>
      <c r="N2" s="80"/>
    </row>
    <row r="3" spans="1:14" s="81" customFormat="1" ht="18.5">
      <c r="A3" s="141" t="s">
        <v>374</v>
      </c>
      <c r="B3" s="141"/>
      <c r="C3" s="141"/>
      <c r="D3" s="141"/>
      <c r="E3" s="141"/>
      <c r="F3" s="141"/>
      <c r="G3" s="141"/>
      <c r="H3" s="141"/>
      <c r="I3" s="141"/>
      <c r="J3" s="80"/>
      <c r="K3" s="80"/>
      <c r="L3" s="80"/>
      <c r="M3" s="80"/>
      <c r="N3" s="80"/>
    </row>
    <row r="4" spans="1:14" ht="4.5" customHeight="1" thickBot="1">
      <c r="A4" s="17"/>
      <c r="B4" s="2"/>
      <c r="I4" s="2"/>
      <c r="J4" s="2"/>
      <c r="K4" s="2"/>
      <c r="L4" s="2"/>
      <c r="M4" s="2"/>
      <c r="N4" s="2"/>
    </row>
    <row r="5" spans="1:14" s="3" customFormat="1" ht="16.5" customHeight="1" thickTop="1">
      <c r="A5" s="167" t="s">
        <v>2</v>
      </c>
      <c r="B5" s="171" t="s">
        <v>3</v>
      </c>
      <c r="C5" s="171" t="s">
        <v>4</v>
      </c>
      <c r="D5" s="171" t="s">
        <v>5</v>
      </c>
      <c r="E5" s="171" t="s">
        <v>6</v>
      </c>
      <c r="F5" s="171"/>
      <c r="G5" s="171" t="s">
        <v>7</v>
      </c>
      <c r="H5" s="173"/>
    </row>
    <row r="6" spans="1:14" s="3" customFormat="1" ht="16.5" customHeight="1" thickBot="1">
      <c r="A6" s="168"/>
      <c r="B6" s="172"/>
      <c r="C6" s="172"/>
      <c r="D6" s="172"/>
      <c r="E6" s="87" t="s">
        <v>8</v>
      </c>
      <c r="F6" s="87" t="s">
        <v>9</v>
      </c>
      <c r="G6" s="87" t="s">
        <v>8</v>
      </c>
      <c r="H6" s="88" t="s">
        <v>9</v>
      </c>
    </row>
    <row r="7" spans="1:14" ht="30" customHeight="1" thickTop="1">
      <c r="A7" s="75">
        <v>501</v>
      </c>
      <c r="B7" s="76" t="s">
        <v>514</v>
      </c>
      <c r="C7" s="89"/>
      <c r="D7" s="89"/>
      <c r="E7" s="89"/>
      <c r="F7" s="89"/>
      <c r="G7" s="89"/>
      <c r="H7" s="90"/>
      <c r="I7" s="2"/>
      <c r="J7" s="2"/>
      <c r="K7" s="2"/>
      <c r="L7" s="2"/>
      <c r="M7" s="2"/>
      <c r="N7" s="2"/>
    </row>
    <row r="8" spans="1:14" ht="25" customHeight="1">
      <c r="A8" s="5">
        <v>501.1</v>
      </c>
      <c r="B8" s="9" t="s">
        <v>515</v>
      </c>
      <c r="C8" s="7" t="s">
        <v>213</v>
      </c>
      <c r="D8" s="7">
        <v>1</v>
      </c>
      <c r="E8" s="7"/>
      <c r="F8" s="7"/>
      <c r="G8" s="7"/>
      <c r="H8" s="8"/>
      <c r="I8" s="2"/>
      <c r="J8" s="2"/>
      <c r="K8" s="2"/>
      <c r="L8" s="2"/>
      <c r="M8" s="2"/>
      <c r="N8" s="2"/>
    </row>
    <row r="9" spans="1:14" ht="25" customHeight="1">
      <c r="A9" s="5">
        <v>501.2</v>
      </c>
      <c r="B9" s="9" t="s">
        <v>518</v>
      </c>
      <c r="C9" s="7" t="s">
        <v>213</v>
      </c>
      <c r="D9" s="7">
        <v>1</v>
      </c>
      <c r="E9" s="7"/>
      <c r="F9" s="7"/>
      <c r="G9" s="7"/>
      <c r="H9" s="8"/>
      <c r="I9" s="2"/>
      <c r="J9" s="2"/>
      <c r="K9" s="2"/>
      <c r="L9" s="2"/>
      <c r="M9" s="2"/>
      <c r="N9" s="2"/>
    </row>
    <row r="10" spans="1:14" ht="25" customHeight="1">
      <c r="A10" s="5">
        <v>501.3</v>
      </c>
      <c r="B10" s="9" t="s">
        <v>516</v>
      </c>
      <c r="C10" s="7" t="s">
        <v>213</v>
      </c>
      <c r="D10" s="7">
        <v>1</v>
      </c>
      <c r="E10" s="7"/>
      <c r="F10" s="7"/>
      <c r="G10" s="7"/>
      <c r="H10" s="8"/>
      <c r="I10" s="2"/>
      <c r="J10" s="2"/>
      <c r="K10" s="2"/>
      <c r="L10" s="2"/>
      <c r="M10" s="2"/>
      <c r="N10" s="2"/>
    </row>
    <row r="11" spans="1:14" ht="25" customHeight="1">
      <c r="A11" s="5">
        <v>501.4</v>
      </c>
      <c r="B11" s="9" t="s">
        <v>517</v>
      </c>
      <c r="C11" s="7" t="s">
        <v>213</v>
      </c>
      <c r="D11" s="7">
        <v>1</v>
      </c>
      <c r="E11" s="7"/>
      <c r="F11" s="7"/>
      <c r="G11" s="7"/>
      <c r="H11" s="8"/>
      <c r="I11" s="2"/>
      <c r="J11" s="2"/>
      <c r="K11" s="2"/>
      <c r="L11" s="2"/>
      <c r="M11" s="2"/>
      <c r="N11" s="2"/>
    </row>
    <row r="12" spans="1:14" ht="25" customHeight="1">
      <c r="A12" s="5"/>
      <c r="B12" s="9"/>
      <c r="C12" s="7"/>
      <c r="D12" s="7"/>
      <c r="E12" s="7"/>
      <c r="F12" s="7"/>
      <c r="G12" s="7"/>
      <c r="H12" s="8"/>
      <c r="I12" s="2"/>
      <c r="J12" s="2"/>
      <c r="K12" s="2"/>
      <c r="L12" s="2"/>
      <c r="M12" s="2"/>
      <c r="N12" s="2"/>
    </row>
    <row r="13" spans="1:14" ht="25" customHeight="1">
      <c r="A13" s="5"/>
      <c r="B13" s="9"/>
      <c r="C13" s="7"/>
      <c r="D13" s="7"/>
      <c r="E13" s="7"/>
      <c r="F13" s="7"/>
      <c r="G13" s="7"/>
      <c r="H13" s="8"/>
      <c r="I13" s="2"/>
      <c r="J13" s="2"/>
      <c r="K13" s="2"/>
      <c r="L13" s="2"/>
      <c r="M13" s="2"/>
      <c r="N13" s="2"/>
    </row>
    <row r="14" spans="1:14">
      <c r="A14" s="5"/>
      <c r="B14" s="9"/>
      <c r="C14" s="7"/>
      <c r="D14" s="7"/>
      <c r="E14" s="7"/>
      <c r="F14" s="7"/>
      <c r="G14" s="7"/>
      <c r="H14" s="8"/>
      <c r="I14" s="2"/>
      <c r="J14" s="2"/>
      <c r="K14" s="2"/>
      <c r="L14" s="2"/>
      <c r="M14" s="2"/>
      <c r="N14" s="2"/>
    </row>
    <row r="15" spans="1:14">
      <c r="A15" s="5"/>
      <c r="B15" s="9"/>
      <c r="C15" s="7"/>
      <c r="D15" s="7"/>
      <c r="E15" s="7"/>
      <c r="F15" s="7"/>
      <c r="G15" s="7"/>
      <c r="H15" s="8"/>
      <c r="I15" s="2"/>
      <c r="J15" s="2"/>
      <c r="K15" s="2"/>
      <c r="L15" s="2"/>
      <c r="M15" s="2"/>
      <c r="N15" s="2"/>
    </row>
    <row r="16" spans="1:14">
      <c r="A16" s="5"/>
      <c r="B16" s="9"/>
      <c r="C16" s="7"/>
      <c r="D16" s="7"/>
      <c r="E16" s="7"/>
      <c r="F16" s="7"/>
      <c r="G16" s="7"/>
      <c r="H16" s="8"/>
      <c r="I16" s="2"/>
      <c r="J16" s="2"/>
      <c r="K16" s="2"/>
      <c r="L16" s="2"/>
      <c r="M16" s="2"/>
      <c r="N16" s="2"/>
    </row>
    <row r="17" spans="1:14">
      <c r="A17" s="5"/>
      <c r="B17" s="9"/>
      <c r="C17" s="7"/>
      <c r="D17" s="7"/>
      <c r="E17" s="7"/>
      <c r="F17" s="7"/>
      <c r="G17" s="7"/>
      <c r="H17" s="8"/>
      <c r="I17" s="2"/>
      <c r="J17" s="2"/>
      <c r="K17" s="2"/>
      <c r="L17" s="2"/>
      <c r="M17" s="2"/>
      <c r="N17" s="2"/>
    </row>
    <row r="18" spans="1:14">
      <c r="A18" s="5"/>
      <c r="B18" s="9"/>
      <c r="C18" s="7"/>
      <c r="D18" s="7"/>
      <c r="E18" s="7"/>
      <c r="F18" s="7"/>
      <c r="G18" s="7"/>
      <c r="H18" s="8"/>
      <c r="I18" s="2"/>
      <c r="J18" s="2"/>
      <c r="K18" s="2"/>
      <c r="L18" s="2"/>
      <c r="M18" s="2"/>
      <c r="N18" s="2"/>
    </row>
    <row r="19" spans="1:14">
      <c r="A19" s="5"/>
      <c r="B19" s="9"/>
      <c r="C19" s="7"/>
      <c r="D19" s="7"/>
      <c r="E19" s="7"/>
      <c r="F19" s="7"/>
      <c r="G19" s="7"/>
      <c r="H19" s="8"/>
      <c r="I19" s="2"/>
      <c r="J19" s="2"/>
      <c r="K19" s="2"/>
      <c r="L19" s="2"/>
      <c r="M19" s="2"/>
      <c r="N19" s="2"/>
    </row>
    <row r="20" spans="1:14">
      <c r="A20" s="5"/>
      <c r="B20" s="9"/>
      <c r="C20" s="7"/>
      <c r="D20" s="7"/>
      <c r="E20" s="7"/>
      <c r="F20" s="7"/>
      <c r="G20" s="7"/>
      <c r="H20" s="8"/>
      <c r="I20" s="2"/>
      <c r="J20" s="2"/>
      <c r="K20" s="2"/>
      <c r="L20" s="2"/>
      <c r="M20" s="2"/>
      <c r="N20" s="2"/>
    </row>
    <row r="21" spans="1:14">
      <c r="A21" s="5"/>
      <c r="B21" s="9"/>
      <c r="C21" s="7"/>
      <c r="D21" s="7"/>
      <c r="E21" s="7"/>
      <c r="F21" s="7"/>
      <c r="G21" s="7"/>
      <c r="H21" s="8"/>
      <c r="I21" s="2"/>
      <c r="J21" s="2"/>
      <c r="K21" s="2"/>
      <c r="L21" s="2"/>
      <c r="M21" s="2"/>
      <c r="N21" s="2"/>
    </row>
    <row r="22" spans="1:14">
      <c r="A22" s="5"/>
      <c r="B22" s="9"/>
      <c r="C22" s="7"/>
      <c r="D22" s="7"/>
      <c r="E22" s="7"/>
      <c r="F22" s="7"/>
      <c r="G22" s="7"/>
      <c r="H22" s="8"/>
      <c r="I22" s="2"/>
      <c r="J22" s="2"/>
      <c r="K22" s="2"/>
      <c r="L22" s="2"/>
      <c r="M22" s="2"/>
      <c r="N22" s="2"/>
    </row>
    <row r="23" spans="1:14">
      <c r="A23" s="5"/>
      <c r="B23" s="9"/>
      <c r="C23" s="7"/>
      <c r="D23" s="7"/>
      <c r="E23" s="7"/>
      <c r="F23" s="7"/>
      <c r="G23" s="7"/>
      <c r="H23" s="8"/>
      <c r="I23" s="2"/>
      <c r="J23" s="2"/>
      <c r="K23" s="2"/>
      <c r="L23" s="2"/>
      <c r="M23" s="2"/>
      <c r="N23" s="2"/>
    </row>
    <row r="24" spans="1:14" ht="34.5" customHeight="1" thickBot="1">
      <c r="A24" s="174" t="s">
        <v>527</v>
      </c>
      <c r="B24" s="175"/>
      <c r="C24" s="175"/>
      <c r="D24" s="175"/>
      <c r="E24" s="175"/>
      <c r="F24" s="175"/>
      <c r="G24" s="11"/>
      <c r="H24" s="12"/>
      <c r="I24" s="2"/>
      <c r="J24" s="2"/>
      <c r="K24" s="2"/>
      <c r="L24" s="2"/>
      <c r="M24" s="2"/>
      <c r="N24" s="2"/>
    </row>
    <row r="25" spans="1:14" ht="18" thickTop="1">
      <c r="A25" s="17"/>
      <c r="B25" s="2"/>
      <c r="I25" s="2"/>
      <c r="J25" s="2"/>
      <c r="K25" s="2"/>
      <c r="L25" s="2"/>
      <c r="M25" s="2"/>
      <c r="N25" s="2"/>
    </row>
  </sheetData>
  <mergeCells count="9">
    <mergeCell ref="A24:F24"/>
    <mergeCell ref="A2:H2"/>
    <mergeCell ref="A3:I3"/>
    <mergeCell ref="A5:A6"/>
    <mergeCell ref="B5:B6"/>
    <mergeCell ref="C5:C6"/>
    <mergeCell ref="D5:D6"/>
    <mergeCell ref="E5:F5"/>
    <mergeCell ref="G5:H5"/>
  </mergeCells>
  <pageMargins left="0.70866141732283505" right="0.70866141732283505" top="0.74803149606299202" bottom="0.74803149606299202" header="0.31496062992126" footer="0.31496062992126"/>
  <pageSetup scale="94" firstPageNumber="20" fitToHeight="0" orientation="landscape" useFirstPageNumber="1" r:id="rId1"/>
  <headerFooter>
    <oddHeader>&amp;LSection IV. Price Schedules&amp;CC1:Transmission Line Schedule No.5&amp;RTraining</oddHeader>
    <oddFooter>&amp;LMombasa SEZ (Electricity)&amp;CIV-C1-&amp;P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4"/>
  <sheetViews>
    <sheetView view="pageBreakPreview" topLeftCell="A34" zoomScaleNormal="100" zoomScaleSheetLayoutView="100" zoomScalePageLayoutView="70" workbookViewId="0">
      <selection activeCell="E10" sqref="E10"/>
    </sheetView>
  </sheetViews>
  <sheetFormatPr defaultRowHeight="14.5"/>
  <cols>
    <col min="1" max="1" width="8.54296875" style="3" customWidth="1"/>
    <col min="2" max="2" width="42.54296875" customWidth="1"/>
    <col min="3" max="3" width="9.453125" style="3" customWidth="1"/>
    <col min="4" max="4" width="9.1796875" style="3"/>
    <col min="5" max="5" width="12" style="3" customWidth="1"/>
    <col min="6" max="6" width="12.453125" style="3" customWidth="1"/>
    <col min="7" max="7" width="12.54296875" style="3" customWidth="1"/>
    <col min="8" max="8" width="14.26953125" style="3" customWidth="1"/>
    <col min="9" max="9" width="14.1796875" customWidth="1"/>
  </cols>
  <sheetData>
    <row r="1" spans="1:14" s="81" customFormat="1" ht="25" customHeight="1">
      <c r="A1" s="141" t="s">
        <v>0</v>
      </c>
      <c r="B1" s="141"/>
      <c r="C1" s="141"/>
      <c r="D1" s="141"/>
      <c r="E1" s="141"/>
      <c r="F1" s="141"/>
      <c r="G1" s="141"/>
      <c r="H1" s="141"/>
      <c r="I1" s="91"/>
      <c r="J1" s="80"/>
      <c r="K1" s="80"/>
      <c r="L1" s="80"/>
      <c r="M1" s="80"/>
      <c r="N1" s="80"/>
    </row>
    <row r="2" spans="1:14" s="81" customFormat="1" ht="25" customHeight="1">
      <c r="A2" s="141" t="s">
        <v>376</v>
      </c>
      <c r="B2" s="141"/>
      <c r="C2" s="141"/>
      <c r="D2" s="141"/>
      <c r="E2" s="141"/>
      <c r="F2" s="141"/>
      <c r="G2" s="141"/>
      <c r="H2" s="141"/>
      <c r="I2" s="141"/>
      <c r="J2" s="80"/>
      <c r="K2" s="80"/>
      <c r="L2" s="80"/>
      <c r="M2" s="80"/>
      <c r="N2" s="80"/>
    </row>
    <row r="3" spans="1:14" ht="4.5" customHeight="1" thickBot="1">
      <c r="A3" s="17"/>
      <c r="B3" s="2"/>
      <c r="I3" s="2"/>
      <c r="J3" s="2"/>
      <c r="K3" s="2"/>
      <c r="L3" s="2"/>
      <c r="M3" s="2"/>
      <c r="N3" s="2"/>
    </row>
    <row r="4" spans="1:14" ht="16.5" customHeight="1" thickTop="1">
      <c r="A4" s="167" t="s">
        <v>2</v>
      </c>
      <c r="B4" s="171" t="s">
        <v>3</v>
      </c>
      <c r="C4" s="171" t="s">
        <v>4</v>
      </c>
      <c r="D4" s="171" t="s">
        <v>5</v>
      </c>
      <c r="E4" s="171" t="s">
        <v>14</v>
      </c>
      <c r="F4" s="171" t="s">
        <v>6</v>
      </c>
      <c r="G4" s="171"/>
      <c r="H4" s="171" t="s">
        <v>7</v>
      </c>
      <c r="I4" s="173"/>
      <c r="J4" s="2"/>
      <c r="K4" s="2"/>
      <c r="L4" s="2"/>
      <c r="M4" s="2"/>
      <c r="N4" s="2"/>
    </row>
    <row r="5" spans="1:14" ht="16.5" customHeight="1" thickBot="1">
      <c r="A5" s="168"/>
      <c r="B5" s="172"/>
      <c r="C5" s="172"/>
      <c r="D5" s="172"/>
      <c r="E5" s="172"/>
      <c r="F5" s="87" t="s">
        <v>8</v>
      </c>
      <c r="G5" s="87" t="s">
        <v>9</v>
      </c>
      <c r="H5" s="87" t="s">
        <v>8</v>
      </c>
      <c r="I5" s="88" t="s">
        <v>9</v>
      </c>
      <c r="J5" s="2"/>
      <c r="K5" s="2"/>
      <c r="L5" s="2"/>
      <c r="M5" s="2"/>
      <c r="N5" s="2"/>
    </row>
    <row r="6" spans="1:14" ht="25" customHeight="1" thickTop="1">
      <c r="A6" s="92">
        <v>600</v>
      </c>
      <c r="B6" s="85" t="s">
        <v>377</v>
      </c>
      <c r="C6" s="16"/>
      <c r="D6" s="16"/>
      <c r="E6" s="16"/>
      <c r="F6" s="16"/>
      <c r="G6" s="16"/>
      <c r="H6" s="16"/>
      <c r="I6" s="86"/>
      <c r="J6" s="2"/>
      <c r="K6" s="2"/>
      <c r="L6" s="2"/>
      <c r="M6" s="2"/>
      <c r="N6" s="2"/>
    </row>
    <row r="7" spans="1:14" ht="25" customHeight="1">
      <c r="A7" s="5" t="s">
        <v>378</v>
      </c>
      <c r="B7" s="104" t="s">
        <v>549</v>
      </c>
      <c r="C7" s="7" t="s">
        <v>379</v>
      </c>
      <c r="D7" s="7">
        <v>2</v>
      </c>
      <c r="E7" s="7"/>
      <c r="F7" s="7"/>
      <c r="G7" s="7"/>
      <c r="H7" s="7"/>
      <c r="I7" s="28"/>
      <c r="J7" s="2"/>
      <c r="K7" s="2"/>
      <c r="L7" s="2"/>
      <c r="M7" s="2"/>
      <c r="N7" s="2"/>
    </row>
    <row r="8" spans="1:14" ht="25" customHeight="1">
      <c r="A8" s="5" t="s">
        <v>380</v>
      </c>
      <c r="B8" s="104" t="s">
        <v>381</v>
      </c>
      <c r="C8" s="7" t="s">
        <v>379</v>
      </c>
      <c r="D8" s="7">
        <v>2</v>
      </c>
      <c r="E8" s="7"/>
      <c r="F8" s="7"/>
      <c r="G8" s="7"/>
      <c r="H8" s="7"/>
      <c r="I8" s="28"/>
      <c r="J8" s="2"/>
      <c r="K8" s="2"/>
      <c r="L8" s="2"/>
      <c r="M8" s="2"/>
      <c r="N8" s="2"/>
    </row>
    <row r="9" spans="1:14" ht="25" customHeight="1">
      <c r="A9" s="5" t="s">
        <v>382</v>
      </c>
      <c r="B9" s="104" t="s">
        <v>550</v>
      </c>
      <c r="C9" s="7" t="s">
        <v>379</v>
      </c>
      <c r="D9" s="7">
        <v>1</v>
      </c>
      <c r="E9" s="7"/>
      <c r="F9" s="7"/>
      <c r="G9" s="7"/>
      <c r="H9" s="7"/>
      <c r="I9" s="28"/>
      <c r="J9" s="2"/>
      <c r="K9" s="2"/>
      <c r="L9" s="2"/>
      <c r="M9" s="2"/>
      <c r="N9" s="2"/>
    </row>
    <row r="10" spans="1:14" ht="25" customHeight="1">
      <c r="A10" s="5" t="s">
        <v>383</v>
      </c>
      <c r="B10" s="104" t="s">
        <v>384</v>
      </c>
      <c r="C10" s="7" t="s">
        <v>379</v>
      </c>
      <c r="D10" s="7">
        <v>1</v>
      </c>
      <c r="E10" s="7"/>
      <c r="F10" s="7"/>
      <c r="G10" s="7"/>
      <c r="H10" s="7"/>
      <c r="I10" s="28"/>
      <c r="J10" s="2"/>
      <c r="K10" s="2"/>
      <c r="L10" s="2"/>
      <c r="M10" s="2"/>
      <c r="N10" s="2"/>
    </row>
    <row r="11" spans="1:14" ht="25" customHeight="1">
      <c r="A11" s="5" t="s">
        <v>385</v>
      </c>
      <c r="B11" s="104" t="s">
        <v>551</v>
      </c>
      <c r="C11" s="7" t="s">
        <v>379</v>
      </c>
      <c r="D11" s="7">
        <v>1</v>
      </c>
      <c r="E11" s="7"/>
      <c r="F11" s="7"/>
      <c r="G11" s="7"/>
      <c r="H11" s="7"/>
      <c r="I11" s="28"/>
      <c r="J11" s="2"/>
      <c r="K11" s="2"/>
      <c r="L11" s="2"/>
      <c r="M11" s="2"/>
      <c r="N11" s="2"/>
    </row>
    <row r="12" spans="1:14" ht="25" customHeight="1">
      <c r="A12" s="5" t="s">
        <v>386</v>
      </c>
      <c r="B12" s="104" t="s">
        <v>387</v>
      </c>
      <c r="C12" s="7" t="s">
        <v>379</v>
      </c>
      <c r="D12" s="7">
        <v>1</v>
      </c>
      <c r="E12" s="7"/>
      <c r="F12" s="7"/>
      <c r="G12" s="7"/>
      <c r="H12" s="7"/>
      <c r="I12" s="28"/>
      <c r="J12" s="2"/>
      <c r="K12" s="2"/>
      <c r="L12" s="2"/>
      <c r="M12" s="2"/>
      <c r="N12" s="2"/>
    </row>
    <row r="13" spans="1:14" ht="25" customHeight="1">
      <c r="A13" s="5" t="s">
        <v>388</v>
      </c>
      <c r="B13" s="104" t="s">
        <v>552</v>
      </c>
      <c r="C13" s="7" t="s">
        <v>379</v>
      </c>
      <c r="D13" s="7">
        <v>1</v>
      </c>
      <c r="E13" s="7"/>
      <c r="F13" s="7"/>
      <c r="G13" s="7"/>
      <c r="H13" s="7"/>
      <c r="I13" s="28"/>
      <c r="J13" s="2"/>
      <c r="K13" s="2"/>
      <c r="L13" s="2"/>
      <c r="M13" s="2"/>
      <c r="N13" s="2"/>
    </row>
    <row r="14" spans="1:14" ht="27.75" customHeight="1">
      <c r="A14" s="5" t="s">
        <v>389</v>
      </c>
      <c r="B14" s="104" t="s">
        <v>553</v>
      </c>
      <c r="C14" s="7" t="s">
        <v>379</v>
      </c>
      <c r="D14" s="7">
        <v>1</v>
      </c>
      <c r="E14" s="7"/>
      <c r="F14" s="7"/>
      <c r="G14" s="7"/>
      <c r="H14" s="7"/>
      <c r="I14" s="28"/>
      <c r="J14" s="2"/>
      <c r="K14" s="2"/>
      <c r="L14" s="2"/>
      <c r="M14" s="2"/>
      <c r="N14" s="2"/>
    </row>
    <row r="15" spans="1:14" ht="1.5" customHeight="1">
      <c r="A15" s="5"/>
      <c r="B15" s="9"/>
      <c r="C15" s="7"/>
      <c r="D15" s="7"/>
      <c r="E15" s="7"/>
      <c r="F15" s="7"/>
      <c r="G15" s="7"/>
      <c r="H15" s="7"/>
      <c r="I15" s="28"/>
      <c r="J15" s="2"/>
      <c r="K15" s="2"/>
      <c r="L15" s="2"/>
      <c r="M15" s="2"/>
      <c r="N15" s="2"/>
    </row>
    <row r="16" spans="1:14" ht="25" customHeight="1">
      <c r="A16" s="72">
        <v>601</v>
      </c>
      <c r="B16" s="13" t="s">
        <v>178</v>
      </c>
      <c r="C16" s="7"/>
      <c r="D16" s="7"/>
      <c r="E16" s="7"/>
      <c r="F16" s="7"/>
      <c r="G16" s="7"/>
      <c r="H16" s="7"/>
      <c r="I16" s="28"/>
      <c r="J16" s="2"/>
      <c r="K16" s="2"/>
      <c r="L16" s="2"/>
      <c r="M16" s="2"/>
      <c r="N16" s="2"/>
    </row>
    <row r="17" spans="1:14" ht="25" customHeight="1">
      <c r="A17" s="5" t="s">
        <v>390</v>
      </c>
      <c r="B17" s="9" t="s">
        <v>391</v>
      </c>
      <c r="C17" s="7" t="s">
        <v>180</v>
      </c>
      <c r="D17" s="7">
        <v>9</v>
      </c>
      <c r="E17" s="7"/>
      <c r="F17" s="7"/>
      <c r="G17" s="7"/>
      <c r="H17" s="7"/>
      <c r="I17" s="28"/>
      <c r="J17" s="2"/>
      <c r="K17" s="2"/>
      <c r="L17" s="2"/>
      <c r="M17" s="2"/>
      <c r="N17" s="2"/>
    </row>
    <row r="18" spans="1:14" ht="25" customHeight="1">
      <c r="A18" s="5" t="s">
        <v>392</v>
      </c>
      <c r="B18" s="9" t="s">
        <v>393</v>
      </c>
      <c r="C18" s="7" t="s">
        <v>180</v>
      </c>
      <c r="D18" s="7">
        <v>2</v>
      </c>
      <c r="E18" s="7"/>
      <c r="F18" s="7"/>
      <c r="G18" s="7"/>
      <c r="H18" s="7"/>
      <c r="I18" s="28"/>
      <c r="J18" s="2"/>
      <c r="K18" s="2"/>
      <c r="L18" s="2"/>
      <c r="M18" s="2"/>
      <c r="N18" s="2"/>
    </row>
    <row r="19" spans="1:14" ht="19.5" customHeight="1">
      <c r="A19" s="5" t="s">
        <v>394</v>
      </c>
      <c r="B19" s="9" t="s">
        <v>395</v>
      </c>
      <c r="C19" s="7" t="s">
        <v>180</v>
      </c>
      <c r="D19" s="7">
        <v>2</v>
      </c>
      <c r="E19" s="7"/>
      <c r="F19" s="7"/>
      <c r="G19" s="7"/>
      <c r="H19" s="7"/>
      <c r="I19" s="28"/>
      <c r="J19" s="2"/>
      <c r="K19" s="2"/>
      <c r="L19" s="2"/>
      <c r="M19" s="2"/>
      <c r="N19" s="2"/>
    </row>
    <row r="20" spans="1:14" ht="25" customHeight="1">
      <c r="A20" s="5" t="s">
        <v>396</v>
      </c>
      <c r="B20" s="9" t="s">
        <v>397</v>
      </c>
      <c r="C20" s="7" t="s">
        <v>165</v>
      </c>
      <c r="D20" s="7">
        <v>12</v>
      </c>
      <c r="E20" s="7"/>
      <c r="F20" s="7"/>
      <c r="G20" s="7"/>
      <c r="H20" s="7"/>
      <c r="I20" s="28"/>
      <c r="J20" s="2"/>
      <c r="K20" s="2"/>
      <c r="L20" s="2"/>
      <c r="M20" s="2"/>
      <c r="N20" s="2"/>
    </row>
    <row r="21" spans="1:14" ht="25" customHeight="1">
      <c r="A21" s="5" t="s">
        <v>398</v>
      </c>
      <c r="B21" s="9" t="s">
        <v>399</v>
      </c>
      <c r="C21" s="7" t="s">
        <v>165</v>
      </c>
      <c r="D21" s="7">
        <v>12</v>
      </c>
      <c r="E21" s="7"/>
      <c r="F21" s="7"/>
      <c r="G21" s="7"/>
      <c r="H21" s="7"/>
      <c r="I21" s="28"/>
      <c r="J21" s="2"/>
      <c r="K21" s="2"/>
      <c r="L21" s="2"/>
      <c r="M21" s="2"/>
      <c r="N21" s="2"/>
    </row>
    <row r="22" spans="1:14" ht="25" customHeight="1">
      <c r="A22" s="5" t="s">
        <v>400</v>
      </c>
      <c r="B22" s="9" t="s">
        <v>401</v>
      </c>
      <c r="C22" s="7" t="s">
        <v>165</v>
      </c>
      <c r="D22" s="7">
        <v>10</v>
      </c>
      <c r="E22" s="7"/>
      <c r="F22" s="7"/>
      <c r="G22" s="7"/>
      <c r="H22" s="7"/>
      <c r="I22" s="28"/>
      <c r="J22" s="2"/>
      <c r="K22" s="2"/>
      <c r="L22" s="2"/>
      <c r="M22" s="2"/>
      <c r="N22" s="2"/>
    </row>
    <row r="23" spans="1:14" ht="21.75" customHeight="1">
      <c r="A23" s="5" t="s">
        <v>402</v>
      </c>
      <c r="B23" s="9" t="s">
        <v>403</v>
      </c>
      <c r="C23" s="7" t="s">
        <v>165</v>
      </c>
      <c r="D23" s="7">
        <v>48</v>
      </c>
      <c r="E23" s="7"/>
      <c r="F23" s="7"/>
      <c r="G23" s="7"/>
      <c r="H23" s="7"/>
      <c r="I23" s="28"/>
      <c r="J23" s="2"/>
      <c r="K23" s="2"/>
      <c r="L23" s="2"/>
      <c r="M23" s="2"/>
      <c r="N23" s="2"/>
    </row>
    <row r="24" spans="1:14" ht="20.25" customHeight="1">
      <c r="A24" s="5" t="s">
        <v>404</v>
      </c>
      <c r="B24" s="9" t="s">
        <v>405</v>
      </c>
      <c r="C24" s="7" t="s">
        <v>165</v>
      </c>
      <c r="D24" s="7">
        <v>2</v>
      </c>
      <c r="E24" s="7"/>
      <c r="F24" s="7"/>
      <c r="G24" s="7"/>
      <c r="H24" s="7"/>
      <c r="I24" s="28"/>
      <c r="J24" s="2"/>
      <c r="K24" s="2"/>
      <c r="L24" s="2"/>
      <c r="M24" s="2"/>
      <c r="N24" s="2"/>
    </row>
    <row r="25" spans="1:14" ht="25" customHeight="1">
      <c r="A25" s="5" t="s">
        <v>406</v>
      </c>
      <c r="B25" s="9" t="s">
        <v>407</v>
      </c>
      <c r="C25" s="7" t="s">
        <v>165</v>
      </c>
      <c r="D25" s="7">
        <v>4</v>
      </c>
      <c r="E25" s="7"/>
      <c r="F25" s="7"/>
      <c r="G25" s="7"/>
      <c r="H25" s="7"/>
      <c r="I25" s="28"/>
      <c r="J25" s="2"/>
      <c r="K25" s="2"/>
      <c r="L25" s="2"/>
      <c r="M25" s="2"/>
      <c r="N25" s="2"/>
    </row>
    <row r="26" spans="1:14" ht="25" customHeight="1">
      <c r="A26" s="5" t="s">
        <v>408</v>
      </c>
      <c r="B26" s="9" t="s">
        <v>409</v>
      </c>
      <c r="C26" s="7" t="s">
        <v>165</v>
      </c>
      <c r="D26" s="7">
        <v>4</v>
      </c>
      <c r="E26" s="7"/>
      <c r="F26" s="7"/>
      <c r="G26" s="7"/>
      <c r="H26" s="7"/>
      <c r="I26" s="28"/>
      <c r="J26" s="2"/>
      <c r="K26" s="2"/>
      <c r="L26" s="2"/>
      <c r="M26" s="2"/>
      <c r="N26" s="2"/>
    </row>
    <row r="27" spans="1:14" ht="11.25" customHeight="1">
      <c r="A27" s="5"/>
      <c r="B27" s="9"/>
      <c r="C27" s="7"/>
      <c r="D27" s="7"/>
      <c r="E27" s="7"/>
      <c r="F27" s="7"/>
      <c r="G27" s="7"/>
      <c r="H27" s="7"/>
      <c r="I27" s="28"/>
      <c r="J27" s="2"/>
      <c r="K27" s="2"/>
      <c r="L27" s="2"/>
      <c r="M27" s="2"/>
      <c r="N27" s="2"/>
    </row>
    <row r="28" spans="1:14" ht="25" customHeight="1">
      <c r="A28" s="72">
        <v>602</v>
      </c>
      <c r="B28" s="13" t="s">
        <v>348</v>
      </c>
      <c r="C28" s="7"/>
      <c r="D28" s="7"/>
      <c r="E28" s="7"/>
      <c r="F28" s="7"/>
      <c r="G28" s="7"/>
      <c r="H28" s="7"/>
      <c r="I28" s="28"/>
      <c r="J28" s="2"/>
      <c r="K28" s="2"/>
      <c r="L28" s="2"/>
      <c r="M28" s="2"/>
      <c r="N28" s="2"/>
    </row>
    <row r="29" spans="1:14" ht="25" customHeight="1">
      <c r="A29" s="5" t="s">
        <v>410</v>
      </c>
      <c r="B29" s="9" t="s">
        <v>411</v>
      </c>
      <c r="C29" s="7" t="s">
        <v>165</v>
      </c>
      <c r="D29" s="7">
        <v>5</v>
      </c>
      <c r="E29" s="7"/>
      <c r="F29" s="7"/>
      <c r="G29" s="7"/>
      <c r="H29" s="7"/>
      <c r="I29" s="28"/>
      <c r="J29" s="2"/>
      <c r="K29" s="2"/>
      <c r="L29" s="2"/>
      <c r="M29" s="2"/>
      <c r="N29" s="2"/>
    </row>
    <row r="30" spans="1:14" ht="10.5" customHeight="1">
      <c r="A30" s="5"/>
      <c r="B30" s="9"/>
      <c r="C30" s="7"/>
      <c r="D30" s="7"/>
      <c r="E30" s="7"/>
      <c r="F30" s="7"/>
      <c r="G30" s="7"/>
      <c r="H30" s="7"/>
      <c r="I30" s="28"/>
      <c r="J30" s="2"/>
      <c r="K30" s="2"/>
      <c r="L30" s="2"/>
      <c r="M30" s="2"/>
      <c r="N30" s="2"/>
    </row>
    <row r="31" spans="1:14" ht="25" customHeight="1">
      <c r="A31" s="72">
        <v>603</v>
      </c>
      <c r="B31" s="13" t="s">
        <v>183</v>
      </c>
      <c r="C31" s="7"/>
      <c r="D31" s="7"/>
      <c r="E31" s="7"/>
      <c r="F31" s="7"/>
      <c r="G31" s="7"/>
      <c r="H31" s="7"/>
      <c r="I31" s="28"/>
      <c r="J31" s="2"/>
      <c r="K31" s="2"/>
      <c r="L31" s="2"/>
      <c r="M31" s="2"/>
      <c r="N31" s="2"/>
    </row>
    <row r="32" spans="1:14" ht="42.75" customHeight="1">
      <c r="A32" s="5" t="s">
        <v>412</v>
      </c>
      <c r="B32" s="9" t="s">
        <v>413</v>
      </c>
      <c r="C32" s="7" t="s">
        <v>165</v>
      </c>
      <c r="D32" s="7">
        <v>24</v>
      </c>
      <c r="E32" s="7"/>
      <c r="F32" s="7"/>
      <c r="G32" s="7"/>
      <c r="H32" s="7"/>
      <c r="I32" s="28"/>
      <c r="J32" s="2"/>
      <c r="K32" s="2"/>
      <c r="L32" s="2"/>
      <c r="M32" s="2"/>
      <c r="N32" s="2"/>
    </row>
    <row r="33" spans="1:14" ht="39" customHeight="1">
      <c r="A33" s="5" t="s">
        <v>414</v>
      </c>
      <c r="B33" s="9" t="s">
        <v>187</v>
      </c>
      <c r="C33" s="7" t="s">
        <v>165</v>
      </c>
      <c r="D33" s="7">
        <v>6</v>
      </c>
      <c r="E33" s="7"/>
      <c r="F33" s="7"/>
      <c r="G33" s="7"/>
      <c r="H33" s="7"/>
      <c r="I33" s="28"/>
      <c r="J33" s="2"/>
      <c r="K33" s="2"/>
      <c r="L33" s="2"/>
      <c r="M33" s="2"/>
      <c r="N33" s="2"/>
    </row>
    <row r="34" spans="1:14" ht="35.25" customHeight="1">
      <c r="A34" s="5" t="s">
        <v>415</v>
      </c>
      <c r="B34" s="9" t="s">
        <v>189</v>
      </c>
      <c r="C34" s="7" t="s">
        <v>165</v>
      </c>
      <c r="D34" s="7">
        <v>18</v>
      </c>
      <c r="E34" s="7"/>
      <c r="F34" s="7"/>
      <c r="G34" s="7"/>
      <c r="H34" s="7"/>
      <c r="I34" s="28"/>
      <c r="J34" s="2"/>
      <c r="K34" s="2"/>
      <c r="L34" s="2"/>
      <c r="M34" s="2"/>
      <c r="N34" s="2"/>
    </row>
    <row r="35" spans="1:14" ht="33" customHeight="1">
      <c r="A35" s="5" t="s">
        <v>416</v>
      </c>
      <c r="B35" s="9" t="s">
        <v>417</v>
      </c>
      <c r="C35" s="7" t="s">
        <v>165</v>
      </c>
      <c r="D35" s="7">
        <v>24</v>
      </c>
      <c r="E35" s="7"/>
      <c r="F35" s="7"/>
      <c r="G35" s="7"/>
      <c r="H35" s="7"/>
      <c r="I35" s="28"/>
      <c r="J35" s="2"/>
      <c r="K35" s="2"/>
      <c r="L35" s="2"/>
      <c r="M35" s="2"/>
      <c r="N35" s="2"/>
    </row>
    <row r="36" spans="1:14" ht="25" customHeight="1">
      <c r="A36" s="5" t="s">
        <v>418</v>
      </c>
      <c r="B36" s="9" t="s">
        <v>419</v>
      </c>
      <c r="C36" s="7" t="s">
        <v>165</v>
      </c>
      <c r="D36" s="7">
        <v>24</v>
      </c>
      <c r="E36" s="7"/>
      <c r="F36" s="7"/>
      <c r="G36" s="7"/>
      <c r="H36" s="7"/>
      <c r="I36" s="28"/>
      <c r="J36" s="2"/>
      <c r="K36" s="2"/>
      <c r="L36" s="2"/>
      <c r="M36" s="2"/>
      <c r="N36" s="2"/>
    </row>
    <row r="37" spans="1:14" ht="11.25" customHeight="1">
      <c r="A37" s="5"/>
      <c r="B37" s="9"/>
      <c r="C37" s="7"/>
      <c r="D37" s="7"/>
      <c r="E37" s="7"/>
      <c r="F37" s="7"/>
      <c r="G37" s="7"/>
      <c r="H37" s="7"/>
      <c r="I37" s="28"/>
      <c r="J37" s="2"/>
      <c r="K37" s="2"/>
      <c r="L37" s="2"/>
      <c r="M37" s="2"/>
      <c r="N37" s="2"/>
    </row>
    <row r="38" spans="1:14" ht="25" customHeight="1">
      <c r="A38" s="72">
        <v>604</v>
      </c>
      <c r="B38" s="13" t="s">
        <v>196</v>
      </c>
      <c r="C38" s="7"/>
      <c r="D38" s="7"/>
      <c r="E38" s="7"/>
      <c r="F38" s="7"/>
      <c r="G38" s="7"/>
      <c r="H38" s="7"/>
      <c r="I38" s="28"/>
      <c r="J38" s="2"/>
      <c r="K38" s="2"/>
      <c r="L38" s="2"/>
      <c r="M38" s="2"/>
      <c r="N38" s="2"/>
    </row>
    <row r="39" spans="1:14" ht="25" customHeight="1">
      <c r="A39" s="5" t="s">
        <v>420</v>
      </c>
      <c r="B39" s="9" t="s">
        <v>198</v>
      </c>
      <c r="C39" s="7" t="s">
        <v>165</v>
      </c>
      <c r="D39" s="7">
        <v>4</v>
      </c>
      <c r="E39" s="7"/>
      <c r="F39" s="7"/>
      <c r="G39" s="7"/>
      <c r="H39" s="7"/>
      <c r="I39" s="28"/>
      <c r="J39" s="2"/>
      <c r="K39" s="2"/>
      <c r="L39" s="2"/>
      <c r="M39" s="2"/>
      <c r="N39" s="2"/>
    </row>
    <row r="40" spans="1:14" ht="25" customHeight="1">
      <c r="A40" s="5" t="s">
        <v>421</v>
      </c>
      <c r="B40" s="9" t="s">
        <v>200</v>
      </c>
      <c r="C40" s="7" t="s">
        <v>165</v>
      </c>
      <c r="D40" s="7">
        <v>4</v>
      </c>
      <c r="E40" s="7"/>
      <c r="F40" s="7"/>
      <c r="G40" s="7"/>
      <c r="H40" s="7"/>
      <c r="I40" s="28"/>
      <c r="J40" s="2"/>
      <c r="K40" s="2"/>
      <c r="L40" s="2"/>
      <c r="M40" s="2"/>
      <c r="N40" s="2"/>
    </row>
    <row r="41" spans="1:14" ht="12.75" customHeight="1">
      <c r="A41" s="5"/>
      <c r="B41" s="9"/>
      <c r="C41" s="7"/>
      <c r="D41" s="7"/>
      <c r="E41" s="7"/>
      <c r="F41" s="7"/>
      <c r="G41" s="7"/>
      <c r="H41" s="7"/>
      <c r="I41" s="28"/>
      <c r="J41" s="2"/>
      <c r="K41" s="2"/>
      <c r="L41" s="2"/>
      <c r="M41" s="2"/>
      <c r="N41" s="2"/>
    </row>
    <row r="42" spans="1:14" ht="25" customHeight="1">
      <c r="A42" s="72">
        <v>605</v>
      </c>
      <c r="B42" s="13" t="s">
        <v>422</v>
      </c>
      <c r="C42" s="7"/>
      <c r="D42" s="7"/>
      <c r="E42" s="7"/>
      <c r="F42" s="7"/>
      <c r="G42" s="7"/>
      <c r="H42" s="7"/>
      <c r="I42" s="28"/>
      <c r="J42" s="2"/>
      <c r="K42" s="2"/>
      <c r="L42" s="2"/>
      <c r="M42" s="2"/>
      <c r="N42" s="2"/>
    </row>
    <row r="43" spans="1:14" ht="25.5" customHeight="1">
      <c r="A43" s="5" t="s">
        <v>423</v>
      </c>
      <c r="B43" s="9" t="s">
        <v>205</v>
      </c>
      <c r="C43" s="7" t="s">
        <v>165</v>
      </c>
      <c r="D43" s="7">
        <v>4</v>
      </c>
      <c r="E43" s="7"/>
      <c r="F43" s="7"/>
      <c r="G43" s="7"/>
      <c r="H43" s="7"/>
      <c r="I43" s="28"/>
      <c r="J43" s="2"/>
      <c r="K43" s="2"/>
      <c r="L43" s="2"/>
      <c r="M43" s="2"/>
      <c r="N43" s="2"/>
    </row>
    <row r="44" spans="1:14" ht="25" customHeight="1">
      <c r="A44" s="5" t="s">
        <v>424</v>
      </c>
      <c r="B44" s="9" t="s">
        <v>207</v>
      </c>
      <c r="C44" s="7" t="s">
        <v>165</v>
      </c>
      <c r="D44" s="7">
        <v>4</v>
      </c>
      <c r="E44" s="7"/>
      <c r="F44" s="7"/>
      <c r="G44" s="7"/>
      <c r="H44" s="7"/>
      <c r="I44" s="28"/>
      <c r="J44" s="2"/>
      <c r="K44" s="2"/>
      <c r="L44" s="2"/>
      <c r="M44" s="2"/>
      <c r="N44" s="2"/>
    </row>
    <row r="45" spans="1:14" ht="40.5" customHeight="1">
      <c r="A45" s="5" t="s">
        <v>425</v>
      </c>
      <c r="B45" s="9" t="s">
        <v>211</v>
      </c>
      <c r="C45" s="7" t="s">
        <v>165</v>
      </c>
      <c r="D45" s="7">
        <v>2</v>
      </c>
      <c r="E45" s="7"/>
      <c r="F45" s="7"/>
      <c r="G45" s="7"/>
      <c r="H45" s="7"/>
      <c r="I45" s="28"/>
      <c r="J45" s="2"/>
      <c r="K45" s="2"/>
      <c r="L45" s="2"/>
      <c r="M45" s="2"/>
      <c r="N45" s="2"/>
    </row>
    <row r="46" spans="1:14" ht="25" customHeight="1">
      <c r="A46" s="5" t="s">
        <v>426</v>
      </c>
      <c r="B46" s="9" t="s">
        <v>427</v>
      </c>
      <c r="C46" s="7" t="s">
        <v>165</v>
      </c>
      <c r="D46" s="7">
        <v>1</v>
      </c>
      <c r="E46" s="7"/>
      <c r="F46" s="7"/>
      <c r="G46" s="7"/>
      <c r="H46" s="7"/>
      <c r="I46" s="28"/>
      <c r="J46" s="2"/>
      <c r="K46" s="2"/>
      <c r="L46" s="2"/>
      <c r="M46" s="2"/>
      <c r="N46" s="2"/>
    </row>
    <row r="47" spans="1:14" ht="12.75" customHeight="1">
      <c r="A47" s="5"/>
      <c r="B47" s="9"/>
      <c r="C47" s="7"/>
      <c r="D47" s="7"/>
      <c r="E47" s="7"/>
      <c r="F47" s="7"/>
      <c r="G47" s="7"/>
      <c r="H47" s="7"/>
      <c r="I47" s="28"/>
      <c r="J47" s="2"/>
      <c r="K47" s="2"/>
      <c r="L47" s="2"/>
      <c r="M47" s="2"/>
      <c r="N47" s="2"/>
    </row>
    <row r="48" spans="1:14" ht="25" customHeight="1">
      <c r="A48" s="73">
        <v>606</v>
      </c>
      <c r="B48" s="13" t="s">
        <v>428</v>
      </c>
      <c r="C48" s="7"/>
      <c r="D48" s="7"/>
      <c r="E48" s="7"/>
      <c r="F48" s="7"/>
      <c r="G48" s="7"/>
      <c r="H48" s="7"/>
      <c r="I48" s="7"/>
      <c r="J48" s="2"/>
      <c r="K48" s="2"/>
      <c r="L48" s="2"/>
      <c r="M48" s="2"/>
      <c r="N48" s="2"/>
    </row>
    <row r="49" spans="1:14" ht="25" customHeight="1">
      <c r="A49" s="7" t="s">
        <v>429</v>
      </c>
      <c r="B49" s="9" t="s">
        <v>430</v>
      </c>
      <c r="C49" s="7" t="s">
        <v>43</v>
      </c>
      <c r="D49" s="7">
        <v>2</v>
      </c>
      <c r="E49" s="7"/>
      <c r="F49" s="7"/>
      <c r="G49" s="7"/>
      <c r="H49" s="7"/>
      <c r="I49" s="7"/>
      <c r="J49" s="2"/>
      <c r="K49" s="2"/>
      <c r="L49" s="2"/>
      <c r="M49" s="2"/>
      <c r="N49" s="2"/>
    </row>
    <row r="50" spans="1:14" ht="25" customHeight="1">
      <c r="A50" s="7" t="s">
        <v>431</v>
      </c>
      <c r="B50" s="9" t="s">
        <v>432</v>
      </c>
      <c r="C50" s="7" t="s">
        <v>43</v>
      </c>
      <c r="D50" s="7">
        <v>6</v>
      </c>
      <c r="E50" s="7"/>
      <c r="F50" s="7"/>
      <c r="G50" s="7"/>
      <c r="H50" s="7"/>
      <c r="I50" s="7"/>
      <c r="J50" s="2"/>
      <c r="K50" s="2"/>
      <c r="L50" s="2"/>
      <c r="M50" s="2"/>
      <c r="N50" s="2"/>
    </row>
    <row r="51" spans="1:14" ht="25" customHeight="1">
      <c r="A51" s="7" t="s">
        <v>433</v>
      </c>
      <c r="B51" s="9" t="s">
        <v>434</v>
      </c>
      <c r="C51" s="7" t="s">
        <v>43</v>
      </c>
      <c r="D51" s="7">
        <v>5</v>
      </c>
      <c r="E51" s="7"/>
      <c r="F51" s="7"/>
      <c r="G51" s="7"/>
      <c r="H51" s="7"/>
      <c r="I51" s="7"/>
      <c r="J51" s="2"/>
      <c r="K51" s="2"/>
      <c r="L51" s="2"/>
      <c r="M51" s="2"/>
      <c r="N51" s="2"/>
    </row>
    <row r="52" spans="1:14" ht="25" customHeight="1">
      <c r="A52" s="176"/>
      <c r="B52" s="159" t="s">
        <v>530</v>
      </c>
      <c r="C52" s="160"/>
      <c r="D52" s="160"/>
      <c r="E52" s="160"/>
      <c r="F52" s="160"/>
      <c r="G52" s="161"/>
      <c r="H52" s="178"/>
      <c r="I52" s="180"/>
      <c r="J52" s="2"/>
      <c r="K52" s="2"/>
      <c r="L52" s="2"/>
      <c r="M52" s="2"/>
      <c r="N52" s="2"/>
    </row>
    <row r="53" spans="1:14" ht="25" customHeight="1" thickBot="1">
      <c r="A53" s="177"/>
      <c r="B53" s="162"/>
      <c r="C53" s="163"/>
      <c r="D53" s="163"/>
      <c r="E53" s="163"/>
      <c r="F53" s="163"/>
      <c r="G53" s="164"/>
      <c r="H53" s="179"/>
      <c r="I53" s="181"/>
      <c r="J53" s="2"/>
      <c r="K53" s="2"/>
      <c r="L53" s="2"/>
      <c r="M53" s="2"/>
      <c r="N53" s="2"/>
    </row>
    <row r="54" spans="1:14" ht="6" customHeight="1" thickTop="1">
      <c r="A54" s="29"/>
      <c r="B54" s="30"/>
      <c r="C54" s="29"/>
      <c r="D54" s="29"/>
      <c r="E54" s="29"/>
      <c r="F54" s="29"/>
      <c r="G54" s="29"/>
      <c r="H54" s="29"/>
      <c r="I54" s="30"/>
      <c r="J54" s="2"/>
      <c r="K54" s="2"/>
      <c r="L54" s="2"/>
      <c r="M54" s="2"/>
      <c r="N54" s="2"/>
    </row>
  </sheetData>
  <mergeCells count="13">
    <mergeCell ref="A52:A53"/>
    <mergeCell ref="B52:G53"/>
    <mergeCell ref="H52:H53"/>
    <mergeCell ref="I52:I53"/>
    <mergeCell ref="A1:H1"/>
    <mergeCell ref="A2:I2"/>
    <mergeCell ref="A4:A5"/>
    <mergeCell ref="B4:B5"/>
    <mergeCell ref="C4:C5"/>
    <mergeCell ref="D4:D5"/>
    <mergeCell ref="E4:E5"/>
    <mergeCell ref="F4:G4"/>
    <mergeCell ref="H4:I4"/>
  </mergeCells>
  <pageMargins left="0.70866141732283505" right="0.70866141732283505" top="0.74803149606299202" bottom="0.74803149606299202" header="0.31496062992126" footer="0.31496062992126"/>
  <pageSetup scale="90" firstPageNumber="22" fitToHeight="0" orientation="landscape" useFirstPageNumber="1" r:id="rId1"/>
  <headerFooter>
    <oddHeader>&amp;LSection IV. Price Schedules&amp;CC1:Transmission Line Schedule No.6&amp;RMandatory Spare Parts</oddHeader>
    <oddFooter>&amp;LMombasa SEZ (Electricity)&amp;CIV-C1-&amp;P</oddFooter>
  </headerFooter>
  <rowBreaks count="1" manualBreakCount="1">
    <brk id="26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29"/>
  <sheetViews>
    <sheetView view="pageBreakPreview" topLeftCell="A11" zoomScale="115" zoomScaleNormal="100" zoomScaleSheetLayoutView="115" workbookViewId="0">
      <selection activeCell="K12" sqref="K12"/>
    </sheetView>
  </sheetViews>
  <sheetFormatPr defaultRowHeight="14.5"/>
  <cols>
    <col min="2" max="2" width="10.1796875" customWidth="1"/>
    <col min="5" max="5" width="14.453125" customWidth="1"/>
    <col min="6" max="6" width="15.26953125" customWidth="1"/>
    <col min="7" max="7" width="15.81640625" customWidth="1"/>
    <col min="8" max="8" width="16.81640625" customWidth="1"/>
  </cols>
  <sheetData>
    <row r="2" spans="1:9" s="81" customFormat="1" ht="18.5">
      <c r="A2" s="141" t="s">
        <v>0</v>
      </c>
      <c r="B2" s="141"/>
      <c r="C2" s="141"/>
      <c r="D2" s="141"/>
      <c r="E2" s="141"/>
      <c r="F2" s="141"/>
      <c r="G2" s="141"/>
      <c r="H2" s="141"/>
      <c r="I2" s="80"/>
    </row>
    <row r="3" spans="1:9" s="81" customFormat="1" ht="18.5">
      <c r="A3" s="141" t="s">
        <v>435</v>
      </c>
      <c r="B3" s="141"/>
      <c r="C3" s="141"/>
      <c r="D3" s="141"/>
      <c r="E3" s="141"/>
      <c r="F3" s="141"/>
      <c r="G3" s="141"/>
      <c r="H3" s="141"/>
      <c r="I3" s="80"/>
    </row>
    <row r="4" spans="1:9" ht="18" thickBot="1">
      <c r="A4" s="17"/>
      <c r="B4" s="2"/>
      <c r="C4" s="3"/>
      <c r="D4" s="3"/>
      <c r="E4" s="3"/>
      <c r="F4" s="3"/>
      <c r="G4" s="3"/>
      <c r="H4" s="3"/>
      <c r="I4" s="2"/>
    </row>
    <row r="5" spans="1:9" ht="15.5" thickTop="1" thickBot="1">
      <c r="A5" s="191" t="s">
        <v>2</v>
      </c>
      <c r="B5" s="193" t="s">
        <v>3</v>
      </c>
      <c r="C5" s="195" t="s">
        <v>4</v>
      </c>
      <c r="D5" s="195" t="s">
        <v>5</v>
      </c>
      <c r="E5" s="197" t="s">
        <v>6</v>
      </c>
      <c r="F5" s="198"/>
      <c r="G5" s="197" t="s">
        <v>7</v>
      </c>
      <c r="H5" s="199"/>
      <c r="I5" s="2"/>
    </row>
    <row r="6" spans="1:9" ht="15" thickBot="1">
      <c r="A6" s="192"/>
      <c r="B6" s="194"/>
      <c r="C6" s="196"/>
      <c r="D6" s="196"/>
      <c r="E6" s="31" t="s">
        <v>8</v>
      </c>
      <c r="F6" s="31" t="s">
        <v>9</v>
      </c>
      <c r="G6" s="31" t="s">
        <v>8</v>
      </c>
      <c r="H6" s="32" t="s">
        <v>9</v>
      </c>
      <c r="I6" s="2"/>
    </row>
    <row r="7" spans="1:9">
      <c r="A7" s="18">
        <v>701</v>
      </c>
      <c r="B7" s="19"/>
      <c r="C7" s="20"/>
      <c r="D7" s="20"/>
      <c r="E7" s="20"/>
      <c r="F7" s="20"/>
      <c r="G7" s="20"/>
      <c r="H7" s="21"/>
      <c r="I7" s="2"/>
    </row>
    <row r="8" spans="1:9">
      <c r="A8" s="18">
        <v>702</v>
      </c>
      <c r="B8" s="19"/>
      <c r="C8" s="20"/>
      <c r="D8" s="20"/>
      <c r="E8" s="20"/>
      <c r="F8" s="20"/>
      <c r="G8" s="20"/>
      <c r="H8" s="21"/>
      <c r="I8" s="2"/>
    </row>
    <row r="9" spans="1:9">
      <c r="A9" s="18"/>
      <c r="B9" s="19"/>
      <c r="C9" s="20"/>
      <c r="D9" s="20"/>
      <c r="E9" s="20"/>
      <c r="F9" s="20"/>
      <c r="G9" s="20"/>
      <c r="H9" s="21"/>
      <c r="I9" s="2"/>
    </row>
    <row r="10" spans="1:9">
      <c r="A10" s="18"/>
      <c r="B10" s="19"/>
      <c r="C10" s="20"/>
      <c r="D10" s="20"/>
      <c r="E10" s="20"/>
      <c r="F10" s="20"/>
      <c r="G10" s="20"/>
      <c r="H10" s="21"/>
      <c r="I10" s="2"/>
    </row>
    <row r="11" spans="1:9">
      <c r="A11" s="18"/>
      <c r="B11" s="19"/>
      <c r="C11" s="20"/>
      <c r="D11" s="20"/>
      <c r="E11" s="20"/>
      <c r="F11" s="20"/>
      <c r="G11" s="20"/>
      <c r="H11" s="21"/>
      <c r="I11" s="2"/>
    </row>
    <row r="12" spans="1:9">
      <c r="A12" s="18"/>
      <c r="B12" s="19"/>
      <c r="C12" s="20"/>
      <c r="D12" s="20"/>
      <c r="E12" s="20"/>
      <c r="F12" s="20"/>
      <c r="G12" s="20"/>
      <c r="H12" s="21"/>
      <c r="I12" s="2"/>
    </row>
    <row r="13" spans="1:9">
      <c r="A13" s="18"/>
      <c r="B13" s="19"/>
      <c r="C13" s="20"/>
      <c r="D13" s="20"/>
      <c r="E13" s="20"/>
      <c r="F13" s="20"/>
      <c r="G13" s="20"/>
      <c r="H13" s="21"/>
      <c r="I13" s="2"/>
    </row>
    <row r="14" spans="1:9">
      <c r="A14" s="18"/>
      <c r="B14" s="19"/>
      <c r="C14" s="20"/>
      <c r="D14" s="20"/>
      <c r="E14" s="20"/>
      <c r="F14" s="20"/>
      <c r="G14" s="20"/>
      <c r="H14" s="21"/>
      <c r="I14" s="2"/>
    </row>
    <row r="15" spans="1:9">
      <c r="A15" s="18"/>
      <c r="B15" s="19"/>
      <c r="C15" s="20"/>
      <c r="D15" s="20"/>
      <c r="E15" s="20"/>
      <c r="F15" s="20"/>
      <c r="G15" s="20"/>
      <c r="H15" s="21"/>
      <c r="I15" s="2"/>
    </row>
    <row r="16" spans="1:9">
      <c r="A16" s="18"/>
      <c r="B16" s="19"/>
      <c r="C16" s="20"/>
      <c r="D16" s="20"/>
      <c r="E16" s="20"/>
      <c r="F16" s="20"/>
      <c r="G16" s="20"/>
      <c r="H16" s="21"/>
      <c r="I16" s="2"/>
    </row>
    <row r="17" spans="1:9">
      <c r="A17" s="18"/>
      <c r="B17" s="19"/>
      <c r="C17" s="20"/>
      <c r="D17" s="20"/>
      <c r="E17" s="20"/>
      <c r="F17" s="20"/>
      <c r="G17" s="20"/>
      <c r="H17" s="21"/>
      <c r="I17" s="2"/>
    </row>
    <row r="18" spans="1:9">
      <c r="A18" s="18"/>
      <c r="B18" s="19"/>
      <c r="C18" s="20"/>
      <c r="D18" s="20"/>
      <c r="E18" s="20"/>
      <c r="F18" s="20"/>
      <c r="G18" s="20"/>
      <c r="H18" s="21"/>
      <c r="I18" s="2"/>
    </row>
    <row r="19" spans="1:9">
      <c r="A19" s="18"/>
      <c r="B19" s="19"/>
      <c r="C19" s="20"/>
      <c r="D19" s="20"/>
      <c r="E19" s="20"/>
      <c r="F19" s="20"/>
      <c r="G19" s="20"/>
      <c r="H19" s="21"/>
      <c r="I19" s="2"/>
    </row>
    <row r="20" spans="1:9">
      <c r="A20" s="18"/>
      <c r="B20" s="19"/>
      <c r="C20" s="20"/>
      <c r="D20" s="20"/>
      <c r="E20" s="20"/>
      <c r="F20" s="20"/>
      <c r="G20" s="20"/>
      <c r="H20" s="21"/>
      <c r="I20" s="2"/>
    </row>
    <row r="21" spans="1:9">
      <c r="A21" s="18"/>
      <c r="B21" s="19"/>
      <c r="C21" s="20"/>
      <c r="D21" s="20"/>
      <c r="E21" s="20"/>
      <c r="F21" s="20"/>
      <c r="G21" s="20"/>
      <c r="H21" s="21"/>
      <c r="I21" s="2"/>
    </row>
    <row r="22" spans="1:9">
      <c r="A22" s="18"/>
      <c r="B22" s="19"/>
      <c r="C22" s="20"/>
      <c r="D22" s="20"/>
      <c r="E22" s="20"/>
      <c r="F22" s="20"/>
      <c r="G22" s="20"/>
      <c r="H22" s="21"/>
      <c r="I22" s="2"/>
    </row>
    <row r="23" spans="1:9">
      <c r="A23" s="18"/>
      <c r="B23" s="19"/>
      <c r="C23" s="20"/>
      <c r="D23" s="20"/>
      <c r="E23" s="20"/>
      <c r="F23" s="20"/>
      <c r="G23" s="20"/>
      <c r="H23" s="21"/>
      <c r="I23" s="2"/>
    </row>
    <row r="24" spans="1:9">
      <c r="A24" s="18"/>
      <c r="B24" s="19"/>
      <c r="C24" s="20"/>
      <c r="D24" s="20"/>
      <c r="E24" s="20"/>
      <c r="F24" s="20"/>
      <c r="G24" s="20"/>
      <c r="H24" s="21"/>
      <c r="I24" s="2"/>
    </row>
    <row r="25" spans="1:9">
      <c r="A25" s="18"/>
      <c r="B25" s="19"/>
      <c r="C25" s="20"/>
      <c r="D25" s="20"/>
      <c r="E25" s="20"/>
      <c r="F25" s="20"/>
      <c r="G25" s="20"/>
      <c r="H25" s="21"/>
      <c r="I25" s="2"/>
    </row>
    <row r="26" spans="1:9" ht="15" thickBot="1">
      <c r="A26" s="22"/>
      <c r="B26" s="23"/>
      <c r="C26" s="24"/>
      <c r="D26" s="24"/>
      <c r="E26" s="24"/>
      <c r="F26" s="24"/>
      <c r="G26" s="24"/>
      <c r="H26" s="25"/>
      <c r="I26" s="2"/>
    </row>
    <row r="27" spans="1:9">
      <c r="A27" s="182" t="s">
        <v>436</v>
      </c>
      <c r="B27" s="183"/>
      <c r="C27" s="183"/>
      <c r="D27" s="183"/>
      <c r="E27" s="183"/>
      <c r="F27" s="184"/>
      <c r="G27" s="185"/>
      <c r="H27" s="187"/>
      <c r="I27" s="2"/>
    </row>
    <row r="28" spans="1:9" ht="15" thickBot="1">
      <c r="A28" s="189" t="s">
        <v>375</v>
      </c>
      <c r="B28" s="163"/>
      <c r="C28" s="163"/>
      <c r="D28" s="163"/>
      <c r="E28" s="163"/>
      <c r="F28" s="190"/>
      <c r="G28" s="186"/>
      <c r="H28" s="188"/>
      <c r="I28" s="2"/>
    </row>
    <row r="29" spans="1:9" ht="15" thickTop="1"/>
  </sheetData>
  <mergeCells count="12">
    <mergeCell ref="A27:F27"/>
    <mergeCell ref="G27:G28"/>
    <mergeCell ref="H27:H28"/>
    <mergeCell ref="A28:F28"/>
    <mergeCell ref="A2:H2"/>
    <mergeCell ref="A3:H3"/>
    <mergeCell ref="A5:A6"/>
    <mergeCell ref="B5:B6"/>
    <mergeCell ref="C5:C6"/>
    <mergeCell ref="D5:D6"/>
    <mergeCell ref="E5:F5"/>
    <mergeCell ref="G5:H5"/>
  </mergeCells>
  <pageMargins left="0.70866141732283472" right="0.70866141732283472" top="0.74803149606299213" bottom="0.74803149606299213" header="0.31496062992125984" footer="0.31496062992125984"/>
  <pageSetup paperSize="9" firstPageNumber="25" orientation="landscape" useFirstPageNumber="1" r:id="rId1"/>
  <headerFooter>
    <oddHeader>&amp;LSection IV. Price Schedules&amp;CC1:Transmission Line Schedule No.7</oddHeader>
    <oddFooter>&amp;LMombasa SEZ (Electricity)&amp;CIV-C1-&amp;P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76"/>
  <sheetViews>
    <sheetView view="pageBreakPreview" zoomScale="90" zoomScaleNormal="100" zoomScaleSheetLayoutView="90" zoomScalePageLayoutView="80" workbookViewId="0">
      <selection activeCell="M8" sqref="M8"/>
    </sheetView>
  </sheetViews>
  <sheetFormatPr defaultRowHeight="14.5"/>
  <cols>
    <col min="1" max="1" width="8.54296875" style="3" customWidth="1"/>
    <col min="2" max="2" width="48.54296875" customWidth="1"/>
    <col min="3" max="3" width="11.453125" style="3" customWidth="1"/>
    <col min="4" max="4" width="9.1796875" style="3"/>
    <col min="5" max="5" width="12" style="3" customWidth="1"/>
    <col min="6" max="6" width="12.453125" style="3" customWidth="1"/>
    <col min="7" max="7" width="12.54296875" style="3" customWidth="1"/>
    <col min="8" max="8" width="14.26953125" style="3" customWidth="1"/>
  </cols>
  <sheetData>
    <row r="1" spans="1:13" s="27" customFormat="1" ht="12" customHeight="1">
      <c r="A1" s="33"/>
      <c r="B1" s="26"/>
      <c r="C1" s="34"/>
      <c r="D1" s="34"/>
      <c r="E1" s="34"/>
      <c r="F1" s="34"/>
      <c r="G1" s="34"/>
      <c r="H1" s="34"/>
      <c r="I1" s="26"/>
      <c r="J1" s="26"/>
      <c r="K1" s="26"/>
      <c r="L1" s="26"/>
      <c r="M1" s="26"/>
    </row>
    <row r="2" spans="1:13" s="81" customFormat="1" ht="18.5">
      <c r="A2" s="141" t="s">
        <v>437</v>
      </c>
      <c r="B2" s="141"/>
      <c r="C2" s="141"/>
      <c r="D2" s="141"/>
      <c r="E2" s="141"/>
      <c r="F2" s="141"/>
      <c r="G2" s="141"/>
      <c r="H2" s="141"/>
      <c r="I2" s="80"/>
      <c r="J2" s="80"/>
      <c r="K2" s="80"/>
      <c r="L2" s="80"/>
      <c r="M2" s="80"/>
    </row>
    <row r="3" spans="1:13" s="81" customFormat="1" ht="7.5" customHeight="1">
      <c r="A3" s="82"/>
      <c r="B3" s="80"/>
      <c r="C3" s="82"/>
      <c r="D3" s="82"/>
      <c r="E3" s="82"/>
      <c r="F3" s="82"/>
      <c r="G3" s="82"/>
      <c r="H3" s="82"/>
      <c r="I3" s="80"/>
      <c r="J3" s="80"/>
      <c r="K3" s="80"/>
      <c r="L3" s="80"/>
      <c r="M3" s="80"/>
    </row>
    <row r="4" spans="1:13" s="81" customFormat="1" ht="32.25" customHeight="1" thickBot="1">
      <c r="A4" s="201" t="s">
        <v>438</v>
      </c>
      <c r="B4" s="201"/>
      <c r="C4" s="201"/>
      <c r="D4" s="201"/>
      <c r="E4" s="201"/>
      <c r="F4" s="201"/>
      <c r="G4" s="201"/>
      <c r="H4" s="201"/>
      <c r="I4" s="80"/>
      <c r="J4" s="80"/>
      <c r="K4" s="80"/>
      <c r="L4" s="80"/>
      <c r="M4" s="80"/>
    </row>
    <row r="5" spans="1:13" ht="25" customHeight="1" thickTop="1">
      <c r="A5" s="150" t="s">
        <v>439</v>
      </c>
      <c r="B5" s="152" t="s">
        <v>3</v>
      </c>
      <c r="C5" s="152" t="s">
        <v>4</v>
      </c>
      <c r="D5" s="152" t="s">
        <v>440</v>
      </c>
      <c r="E5" s="152" t="s">
        <v>6</v>
      </c>
      <c r="F5" s="152"/>
      <c r="G5" s="152" t="s">
        <v>441</v>
      </c>
      <c r="H5" s="154"/>
      <c r="I5" s="2"/>
      <c r="J5" s="2"/>
      <c r="K5" s="2"/>
      <c r="L5" s="2"/>
      <c r="M5" s="2"/>
    </row>
    <row r="6" spans="1:13" ht="25" customHeight="1">
      <c r="A6" s="145"/>
      <c r="B6" s="146"/>
      <c r="C6" s="146"/>
      <c r="D6" s="146"/>
      <c r="E6" s="14" t="s">
        <v>8</v>
      </c>
      <c r="F6" s="14" t="s">
        <v>9</v>
      </c>
      <c r="G6" s="14" t="s">
        <v>8</v>
      </c>
      <c r="H6" s="15" t="s">
        <v>9</v>
      </c>
      <c r="I6" s="2"/>
      <c r="J6" s="2"/>
      <c r="K6" s="2"/>
      <c r="L6" s="2"/>
      <c r="M6" s="2"/>
    </row>
    <row r="7" spans="1:13" ht="25" customHeight="1">
      <c r="A7" s="5" t="s">
        <v>442</v>
      </c>
      <c r="B7" s="9"/>
      <c r="C7" s="7"/>
      <c r="D7" s="7"/>
      <c r="E7" s="7"/>
      <c r="F7" s="7"/>
      <c r="G7" s="7"/>
      <c r="H7" s="8"/>
      <c r="I7" s="2"/>
      <c r="J7" s="2"/>
      <c r="K7" s="2"/>
      <c r="L7" s="2"/>
      <c r="M7" s="2"/>
    </row>
    <row r="8" spans="1:13" ht="25" customHeight="1">
      <c r="A8" s="5" t="s">
        <v>443</v>
      </c>
      <c r="B8" s="9"/>
      <c r="C8" s="7"/>
      <c r="D8" s="7"/>
      <c r="E8" s="7"/>
      <c r="F8" s="7"/>
      <c r="G8" s="7"/>
      <c r="H8" s="8"/>
      <c r="I8" s="2"/>
      <c r="J8" s="2"/>
      <c r="K8" s="2"/>
      <c r="L8" s="2"/>
      <c r="M8" s="2"/>
    </row>
    <row r="9" spans="1:13" ht="25" customHeight="1">
      <c r="A9" s="5" t="s">
        <v>444</v>
      </c>
      <c r="B9" s="9"/>
      <c r="C9" s="7"/>
      <c r="D9" s="7"/>
      <c r="E9" s="7"/>
      <c r="F9" s="7"/>
      <c r="G9" s="7"/>
      <c r="H9" s="8"/>
      <c r="I9" s="2"/>
      <c r="J9" s="2"/>
      <c r="K9" s="2"/>
      <c r="L9" s="2"/>
      <c r="M9" s="2"/>
    </row>
    <row r="10" spans="1:13" ht="25" customHeight="1">
      <c r="A10" s="5" t="s">
        <v>445</v>
      </c>
      <c r="B10" s="9"/>
      <c r="C10" s="7"/>
      <c r="D10" s="7"/>
      <c r="E10" s="7"/>
      <c r="F10" s="7"/>
      <c r="G10" s="7"/>
      <c r="H10" s="8"/>
      <c r="I10" s="2"/>
      <c r="J10" s="2"/>
      <c r="K10" s="2"/>
      <c r="L10" s="2"/>
      <c r="M10" s="2"/>
    </row>
    <row r="11" spans="1:13" ht="25" customHeight="1">
      <c r="A11" s="5" t="s">
        <v>446</v>
      </c>
      <c r="B11" s="9"/>
      <c r="C11" s="7"/>
      <c r="D11" s="7"/>
      <c r="E11" s="7"/>
      <c r="F11" s="7"/>
      <c r="G11" s="7"/>
      <c r="H11" s="8"/>
      <c r="I11" s="2"/>
      <c r="J11" s="2"/>
      <c r="K11" s="2"/>
      <c r="L11" s="2"/>
      <c r="M11" s="2"/>
    </row>
    <row r="12" spans="1:13" ht="25" customHeight="1">
      <c r="A12" s="5" t="s">
        <v>447</v>
      </c>
      <c r="B12" s="9"/>
      <c r="C12" s="7"/>
      <c r="D12" s="7"/>
      <c r="E12" s="7"/>
      <c r="F12" s="7"/>
      <c r="G12" s="7"/>
      <c r="H12" s="8"/>
      <c r="I12" s="2"/>
      <c r="J12" s="2"/>
      <c r="K12" s="2"/>
      <c r="L12" s="2"/>
      <c r="M12" s="2"/>
    </row>
    <row r="13" spans="1:13" ht="25" customHeight="1">
      <c r="A13" s="5" t="s">
        <v>448</v>
      </c>
      <c r="B13" s="9"/>
      <c r="C13" s="7"/>
      <c r="D13" s="7"/>
      <c r="E13" s="7"/>
      <c r="F13" s="7"/>
      <c r="G13" s="7"/>
      <c r="H13" s="8"/>
      <c r="I13" s="2"/>
      <c r="J13" s="2"/>
      <c r="K13" s="2"/>
      <c r="L13" s="2"/>
      <c r="M13" s="2"/>
    </row>
    <row r="14" spans="1:13" ht="25" customHeight="1">
      <c r="A14" s="5" t="s">
        <v>449</v>
      </c>
      <c r="B14" s="9"/>
      <c r="C14" s="7"/>
      <c r="D14" s="7"/>
      <c r="E14" s="7"/>
      <c r="F14" s="7"/>
      <c r="G14" s="7"/>
      <c r="H14" s="8"/>
      <c r="I14" s="2"/>
      <c r="J14" s="2"/>
      <c r="K14" s="2"/>
      <c r="L14" s="2"/>
      <c r="M14" s="2"/>
    </row>
    <row r="15" spans="1:13" ht="12.75" customHeight="1">
      <c r="A15" s="5"/>
      <c r="B15" s="9"/>
      <c r="C15" s="7"/>
      <c r="D15" s="7"/>
      <c r="E15" s="7"/>
      <c r="F15" s="7"/>
      <c r="G15" s="7"/>
      <c r="H15" s="8"/>
      <c r="I15" s="2"/>
      <c r="J15" s="2"/>
      <c r="K15" s="2"/>
      <c r="L15" s="2"/>
      <c r="M15" s="2"/>
    </row>
    <row r="16" spans="1:13" ht="15" customHeight="1">
      <c r="A16" s="5"/>
      <c r="B16" s="9"/>
      <c r="C16" s="7"/>
      <c r="D16" s="7"/>
      <c r="E16" s="7"/>
      <c r="F16" s="7"/>
      <c r="G16" s="7"/>
      <c r="H16" s="8"/>
      <c r="I16" s="2"/>
      <c r="J16" s="2"/>
      <c r="K16" s="2"/>
      <c r="L16" s="2"/>
      <c r="M16" s="2"/>
    </row>
    <row r="17" spans="1:13" ht="25" customHeight="1">
      <c r="A17" s="202" t="s">
        <v>450</v>
      </c>
      <c r="B17" s="203"/>
      <c r="C17" s="203"/>
      <c r="D17" s="203"/>
      <c r="E17" s="203"/>
      <c r="F17" s="203"/>
      <c r="G17" s="7"/>
      <c r="H17" s="8"/>
      <c r="I17" s="2"/>
      <c r="J17" s="2"/>
      <c r="K17" s="2"/>
      <c r="L17" s="2"/>
      <c r="M17" s="2"/>
    </row>
    <row r="18" spans="1:13" ht="25" customHeight="1">
      <c r="A18" s="202" t="s">
        <v>451</v>
      </c>
      <c r="B18" s="203"/>
      <c r="C18" s="203"/>
      <c r="D18" s="203"/>
      <c r="E18" s="203"/>
      <c r="F18" s="203"/>
      <c r="G18" s="7"/>
      <c r="H18" s="8"/>
      <c r="I18" s="2"/>
      <c r="J18" s="2"/>
      <c r="K18" s="2"/>
      <c r="L18" s="2"/>
      <c r="M18" s="2"/>
    </row>
    <row r="19" spans="1:13" ht="9.75" customHeight="1">
      <c r="A19" s="5"/>
      <c r="B19" s="9"/>
      <c r="C19" s="7"/>
      <c r="D19" s="7"/>
      <c r="E19" s="7"/>
      <c r="F19" s="7"/>
      <c r="G19" s="7"/>
      <c r="H19" s="8"/>
      <c r="I19" s="2"/>
      <c r="J19" s="2"/>
      <c r="K19" s="2"/>
      <c r="L19" s="2"/>
      <c r="M19" s="2"/>
    </row>
    <row r="20" spans="1:13" ht="25" customHeight="1">
      <c r="A20" s="204" t="s">
        <v>452</v>
      </c>
      <c r="B20" s="160"/>
      <c r="C20" s="160"/>
      <c r="D20" s="160"/>
      <c r="E20" s="160"/>
      <c r="F20" s="161"/>
      <c r="G20" s="137"/>
      <c r="H20" s="139"/>
      <c r="I20" s="2"/>
      <c r="J20" s="2"/>
      <c r="K20" s="2"/>
      <c r="L20" s="2"/>
      <c r="M20" s="2"/>
    </row>
    <row r="21" spans="1:13" ht="25" customHeight="1" thickBot="1">
      <c r="A21" s="189"/>
      <c r="B21" s="163"/>
      <c r="C21" s="163"/>
      <c r="D21" s="163"/>
      <c r="E21" s="163"/>
      <c r="F21" s="164"/>
      <c r="G21" s="138"/>
      <c r="H21" s="140"/>
      <c r="I21" s="2"/>
      <c r="J21" s="2"/>
      <c r="K21" s="2"/>
      <c r="L21" s="2"/>
      <c r="M21" s="2"/>
    </row>
    <row r="22" spans="1:13" ht="25" customHeight="1" thickTop="1">
      <c r="B22" s="2"/>
      <c r="I22" s="2"/>
      <c r="J22" s="2"/>
      <c r="K22" s="2"/>
      <c r="L22" s="2"/>
      <c r="M22" s="2"/>
    </row>
    <row r="23" spans="1:13" ht="25" customHeight="1">
      <c r="A23" s="200" t="s">
        <v>437</v>
      </c>
      <c r="B23" s="200"/>
      <c r="C23" s="200"/>
      <c r="D23" s="200"/>
      <c r="E23" s="200"/>
      <c r="F23" s="200"/>
      <c r="G23" s="200"/>
      <c r="H23" s="200"/>
      <c r="I23" s="2"/>
      <c r="J23" s="2"/>
      <c r="K23" s="2"/>
      <c r="L23" s="2"/>
      <c r="M23" s="2"/>
    </row>
    <row r="24" spans="1:13" ht="18" thickBot="1">
      <c r="A24" s="201" t="s">
        <v>453</v>
      </c>
      <c r="B24" s="201"/>
      <c r="C24" s="201"/>
      <c r="D24" s="201"/>
      <c r="E24" s="201"/>
      <c r="F24" s="201"/>
      <c r="G24" s="201"/>
      <c r="H24" s="201"/>
      <c r="I24" s="2"/>
      <c r="J24" s="2"/>
      <c r="K24" s="2"/>
      <c r="L24" s="2"/>
      <c r="M24" s="2"/>
    </row>
    <row r="25" spans="1:13" ht="25" customHeight="1" thickTop="1">
      <c r="A25" s="150" t="s">
        <v>454</v>
      </c>
      <c r="B25" s="152" t="s">
        <v>3</v>
      </c>
      <c r="C25" s="152" t="s">
        <v>4</v>
      </c>
      <c r="D25" s="152" t="s">
        <v>455</v>
      </c>
      <c r="E25" s="152" t="s">
        <v>6</v>
      </c>
      <c r="F25" s="152"/>
      <c r="G25" s="152" t="s">
        <v>441</v>
      </c>
      <c r="H25" s="154"/>
      <c r="I25" s="2"/>
      <c r="J25" s="2"/>
      <c r="K25" s="2"/>
      <c r="L25" s="2"/>
      <c r="M25" s="2"/>
    </row>
    <row r="26" spans="1:13" ht="25" customHeight="1" thickBot="1">
      <c r="A26" s="151"/>
      <c r="B26" s="153"/>
      <c r="C26" s="153"/>
      <c r="D26" s="153"/>
      <c r="E26" s="35" t="s">
        <v>8</v>
      </c>
      <c r="F26" s="35" t="s">
        <v>9</v>
      </c>
      <c r="G26" s="35" t="s">
        <v>8</v>
      </c>
      <c r="H26" s="36" t="s">
        <v>9</v>
      </c>
      <c r="I26" s="2"/>
      <c r="J26" s="2"/>
      <c r="K26" s="2"/>
      <c r="L26" s="2"/>
      <c r="M26" s="2"/>
    </row>
    <row r="27" spans="1:13" ht="25" customHeight="1" thickTop="1">
      <c r="A27" s="37" t="s">
        <v>456</v>
      </c>
      <c r="B27" s="38"/>
      <c r="C27" s="16"/>
      <c r="D27" s="16"/>
      <c r="E27" s="16"/>
      <c r="F27" s="16"/>
      <c r="G27" s="16"/>
      <c r="H27" s="39"/>
      <c r="I27" s="2"/>
      <c r="J27" s="2"/>
      <c r="K27" s="2"/>
      <c r="L27" s="2"/>
      <c r="M27" s="2"/>
    </row>
    <row r="28" spans="1:13" ht="25" customHeight="1">
      <c r="A28" s="5" t="s">
        <v>457</v>
      </c>
      <c r="B28" s="9"/>
      <c r="C28" s="7"/>
      <c r="D28" s="7"/>
      <c r="E28" s="7"/>
      <c r="F28" s="7"/>
      <c r="G28" s="7"/>
      <c r="H28" s="8"/>
      <c r="I28" s="2"/>
      <c r="J28" s="2"/>
      <c r="K28" s="2"/>
      <c r="L28" s="2"/>
      <c r="M28" s="2"/>
    </row>
    <row r="29" spans="1:13" ht="25" customHeight="1">
      <c r="A29" s="5" t="s">
        <v>458</v>
      </c>
      <c r="B29" s="9"/>
      <c r="C29" s="7"/>
      <c r="D29" s="7"/>
      <c r="E29" s="7"/>
      <c r="F29" s="7"/>
      <c r="G29" s="7"/>
      <c r="H29" s="8"/>
      <c r="I29" s="2"/>
      <c r="J29" s="2"/>
      <c r="K29" s="2"/>
      <c r="L29" s="2"/>
      <c r="M29" s="2"/>
    </row>
    <row r="30" spans="1:13" ht="25" customHeight="1">
      <c r="A30" s="5" t="s">
        <v>459</v>
      </c>
      <c r="B30" s="9"/>
      <c r="C30" s="7"/>
      <c r="D30" s="7"/>
      <c r="E30" s="7"/>
      <c r="F30" s="7"/>
      <c r="G30" s="7"/>
      <c r="H30" s="8"/>
      <c r="I30" s="2"/>
      <c r="J30" s="2"/>
      <c r="K30" s="2"/>
      <c r="L30" s="2"/>
      <c r="M30" s="2"/>
    </row>
    <row r="31" spans="1:13" ht="25" customHeight="1">
      <c r="A31" s="5" t="s">
        <v>460</v>
      </c>
      <c r="B31" s="9"/>
      <c r="C31" s="7"/>
      <c r="D31" s="7"/>
      <c r="E31" s="7"/>
      <c r="F31" s="7"/>
      <c r="G31" s="7"/>
      <c r="H31" s="8"/>
      <c r="I31" s="2"/>
      <c r="J31" s="2"/>
      <c r="K31" s="2"/>
      <c r="L31" s="2"/>
      <c r="M31" s="2"/>
    </row>
    <row r="32" spans="1:13" ht="25" customHeight="1">
      <c r="A32" s="5" t="s">
        <v>461</v>
      </c>
      <c r="B32" s="9"/>
      <c r="C32" s="7"/>
      <c r="D32" s="7"/>
      <c r="E32" s="7"/>
      <c r="F32" s="7"/>
      <c r="G32" s="7"/>
      <c r="H32" s="8"/>
      <c r="I32" s="2"/>
      <c r="J32" s="2"/>
      <c r="K32" s="2"/>
      <c r="L32" s="2"/>
      <c r="M32" s="2"/>
    </row>
    <row r="33" spans="1:13" ht="25" customHeight="1">
      <c r="A33" s="5" t="s">
        <v>462</v>
      </c>
      <c r="B33" s="9"/>
      <c r="C33" s="7"/>
      <c r="D33" s="7"/>
      <c r="E33" s="7"/>
      <c r="F33" s="7"/>
      <c r="G33" s="7"/>
      <c r="H33" s="8"/>
      <c r="I33" s="2"/>
      <c r="J33" s="2"/>
      <c r="K33" s="2"/>
      <c r="L33" s="2"/>
      <c r="M33" s="2"/>
    </row>
    <row r="34" spans="1:13" ht="25" customHeight="1">
      <c r="A34" s="5" t="s">
        <v>463</v>
      </c>
      <c r="B34" s="9"/>
      <c r="C34" s="7"/>
      <c r="D34" s="7"/>
      <c r="E34" s="7"/>
      <c r="F34" s="7"/>
      <c r="G34" s="7"/>
      <c r="H34" s="8"/>
      <c r="I34" s="2"/>
      <c r="J34" s="2"/>
      <c r="K34" s="2"/>
      <c r="L34" s="2"/>
      <c r="M34" s="2"/>
    </row>
    <row r="35" spans="1:13" ht="25" customHeight="1">
      <c r="A35" s="5" t="s">
        <v>464</v>
      </c>
      <c r="B35" s="9"/>
      <c r="C35" s="7"/>
      <c r="D35" s="7"/>
      <c r="E35" s="7"/>
      <c r="F35" s="7"/>
      <c r="G35" s="7"/>
      <c r="H35" s="8"/>
      <c r="I35" s="2"/>
      <c r="J35" s="2"/>
      <c r="K35" s="2"/>
      <c r="L35" s="2"/>
      <c r="M35" s="2"/>
    </row>
    <row r="36" spans="1:13" ht="25" customHeight="1">
      <c r="A36" s="5" t="s">
        <v>465</v>
      </c>
      <c r="B36" s="9"/>
      <c r="C36" s="7"/>
      <c r="D36" s="7"/>
      <c r="E36" s="7"/>
      <c r="F36" s="7"/>
      <c r="G36" s="7"/>
      <c r="H36" s="8"/>
      <c r="I36" s="2"/>
      <c r="J36" s="2"/>
      <c r="K36" s="2"/>
      <c r="L36" s="2"/>
      <c r="M36" s="2"/>
    </row>
    <row r="37" spans="1:13" ht="25" customHeight="1">
      <c r="A37" s="5"/>
      <c r="B37" s="9"/>
      <c r="C37" s="7"/>
      <c r="D37" s="7"/>
      <c r="E37" s="7"/>
      <c r="F37" s="7"/>
      <c r="G37" s="7"/>
      <c r="H37" s="8"/>
      <c r="I37" s="2"/>
      <c r="J37" s="2"/>
      <c r="K37" s="2"/>
      <c r="L37" s="2"/>
      <c r="M37" s="2"/>
    </row>
    <row r="38" spans="1:13">
      <c r="A38" s="5"/>
      <c r="B38" s="9"/>
      <c r="C38" s="7"/>
      <c r="D38" s="7"/>
      <c r="E38" s="7"/>
      <c r="F38" s="7"/>
      <c r="G38" s="7"/>
      <c r="H38" s="8"/>
      <c r="I38" s="2"/>
      <c r="J38" s="2"/>
      <c r="K38" s="2"/>
      <c r="L38" s="2"/>
      <c r="M38" s="2"/>
    </row>
    <row r="39" spans="1:13">
      <c r="A39" s="5"/>
      <c r="B39" s="9"/>
      <c r="C39" s="7"/>
      <c r="D39" s="7"/>
      <c r="E39" s="7"/>
      <c r="F39" s="7"/>
      <c r="G39" s="7"/>
      <c r="H39" s="8"/>
      <c r="I39" s="2"/>
      <c r="J39" s="2"/>
      <c r="K39" s="2"/>
      <c r="L39" s="2"/>
      <c r="M39" s="2"/>
    </row>
    <row r="40" spans="1:13">
      <c r="A40" s="202" t="s">
        <v>450</v>
      </c>
      <c r="B40" s="203"/>
      <c r="C40" s="203"/>
      <c r="D40" s="203"/>
      <c r="E40" s="203"/>
      <c r="F40" s="203"/>
      <c r="G40" s="7"/>
      <c r="H40" s="8"/>
      <c r="I40" s="2"/>
      <c r="J40" s="2"/>
      <c r="K40" s="2"/>
      <c r="L40" s="2"/>
      <c r="M40" s="2"/>
    </row>
    <row r="41" spans="1:13">
      <c r="A41" s="208" t="s">
        <v>466</v>
      </c>
      <c r="B41" s="209"/>
      <c r="C41" s="209"/>
      <c r="D41" s="209"/>
      <c r="E41" s="209"/>
      <c r="F41" s="209"/>
      <c r="G41" s="7"/>
      <c r="H41" s="8"/>
      <c r="I41" s="2"/>
      <c r="J41" s="2"/>
      <c r="K41" s="2"/>
      <c r="L41" s="2"/>
      <c r="M41" s="2"/>
    </row>
    <row r="42" spans="1:13" ht="8.25" customHeight="1">
      <c r="A42" s="5"/>
      <c r="B42" s="9"/>
      <c r="C42" s="7"/>
      <c r="D42" s="7"/>
      <c r="E42" s="7"/>
      <c r="F42" s="7"/>
      <c r="G42" s="7"/>
      <c r="H42" s="8"/>
      <c r="I42" s="2"/>
      <c r="J42" s="2"/>
      <c r="K42" s="2"/>
      <c r="L42" s="2"/>
      <c r="M42" s="2"/>
    </row>
    <row r="43" spans="1:13" ht="15" customHeight="1">
      <c r="A43" s="204" t="s">
        <v>467</v>
      </c>
      <c r="B43" s="160"/>
      <c r="C43" s="160"/>
      <c r="D43" s="160"/>
      <c r="E43" s="160"/>
      <c r="F43" s="161"/>
      <c r="G43" s="137"/>
      <c r="H43" s="139"/>
      <c r="I43" s="2"/>
      <c r="J43" s="2"/>
      <c r="K43" s="2"/>
      <c r="L43" s="2"/>
      <c r="M43" s="2"/>
    </row>
    <row r="44" spans="1:13" ht="15" thickBot="1">
      <c r="A44" s="189"/>
      <c r="B44" s="163"/>
      <c r="C44" s="163"/>
      <c r="D44" s="163"/>
      <c r="E44" s="163"/>
      <c r="F44" s="164"/>
      <c r="G44" s="138"/>
      <c r="H44" s="140"/>
      <c r="I44" s="2"/>
      <c r="J44" s="2"/>
      <c r="K44" s="2"/>
      <c r="L44" s="2"/>
      <c r="M44" s="2"/>
    </row>
    <row r="45" spans="1:13" s="27" customFormat="1" ht="26.5" thickTop="1">
      <c r="A45" s="205" t="s">
        <v>437</v>
      </c>
      <c r="B45" s="206"/>
      <c r="C45" s="206"/>
      <c r="D45" s="206"/>
      <c r="E45" s="206"/>
      <c r="F45" s="206"/>
      <c r="G45" s="206"/>
      <c r="H45" s="207"/>
      <c r="I45" s="26"/>
      <c r="J45" s="26"/>
      <c r="K45" s="26"/>
      <c r="L45" s="26"/>
      <c r="M45" s="26"/>
    </row>
    <row r="46" spans="1:13" s="27" customFormat="1" ht="26">
      <c r="A46" s="211" t="s">
        <v>468</v>
      </c>
      <c r="B46" s="212"/>
      <c r="C46" s="212"/>
      <c r="D46" s="212"/>
      <c r="E46" s="212"/>
      <c r="F46" s="212"/>
      <c r="G46" s="212"/>
      <c r="H46" s="213"/>
      <c r="I46" s="26"/>
      <c r="J46" s="26"/>
      <c r="K46" s="26"/>
      <c r="L46" s="26"/>
      <c r="M46" s="26"/>
    </row>
    <row r="47" spans="1:13" ht="25" customHeight="1">
      <c r="A47" s="145" t="s">
        <v>454</v>
      </c>
      <c r="B47" s="146" t="s">
        <v>3</v>
      </c>
      <c r="C47" s="14" t="s">
        <v>4</v>
      </c>
      <c r="D47" s="14" t="s">
        <v>469</v>
      </c>
      <c r="E47" s="146" t="s">
        <v>6</v>
      </c>
      <c r="F47" s="146"/>
      <c r="G47" s="146" t="s">
        <v>441</v>
      </c>
      <c r="H47" s="147"/>
      <c r="I47" s="40"/>
      <c r="J47" s="2"/>
      <c r="K47" s="2"/>
      <c r="L47" s="2"/>
      <c r="M47" s="2"/>
    </row>
    <row r="48" spans="1:13" ht="25" customHeight="1">
      <c r="A48" s="145"/>
      <c r="B48" s="146"/>
      <c r="C48" s="14"/>
      <c r="D48" s="41"/>
      <c r="E48" s="14" t="s">
        <v>8</v>
      </c>
      <c r="F48" s="14" t="s">
        <v>9</v>
      </c>
      <c r="G48" s="14"/>
      <c r="H48" s="15" t="s">
        <v>8</v>
      </c>
      <c r="I48" s="42"/>
      <c r="J48" s="2"/>
      <c r="K48" s="2"/>
      <c r="L48" s="2"/>
      <c r="M48" s="2"/>
    </row>
    <row r="49" spans="1:13" ht="25" customHeight="1">
      <c r="A49" s="5" t="s">
        <v>470</v>
      </c>
      <c r="B49" s="9"/>
      <c r="C49" s="7"/>
      <c r="D49" s="7"/>
      <c r="E49" s="7"/>
      <c r="F49" s="7"/>
      <c r="G49" s="6"/>
      <c r="H49" s="43"/>
      <c r="I49" s="40"/>
      <c r="J49" s="2"/>
      <c r="K49" s="2"/>
      <c r="L49" s="2"/>
      <c r="M49" s="2"/>
    </row>
    <row r="50" spans="1:13" ht="25" customHeight="1">
      <c r="A50" s="5" t="s">
        <v>471</v>
      </c>
      <c r="B50" s="9"/>
      <c r="C50" s="7"/>
      <c r="D50" s="7"/>
      <c r="E50" s="7"/>
      <c r="F50" s="7"/>
      <c r="G50" s="6"/>
      <c r="H50" s="43"/>
      <c r="I50" s="40"/>
      <c r="J50" s="2"/>
      <c r="K50" s="2"/>
      <c r="L50" s="2"/>
      <c r="M50" s="2"/>
    </row>
    <row r="51" spans="1:13" ht="25" customHeight="1">
      <c r="A51" s="5" t="s">
        <v>472</v>
      </c>
      <c r="B51" s="9"/>
      <c r="C51" s="7"/>
      <c r="D51" s="7"/>
      <c r="E51" s="7"/>
      <c r="F51" s="7"/>
      <c r="G51" s="6"/>
      <c r="H51" s="43"/>
      <c r="I51" s="40"/>
      <c r="J51" s="2"/>
      <c r="K51" s="2"/>
      <c r="L51" s="2"/>
      <c r="M51" s="2"/>
    </row>
    <row r="52" spans="1:13" ht="25" customHeight="1">
      <c r="A52" s="5" t="s">
        <v>473</v>
      </c>
      <c r="B52" s="9"/>
      <c r="C52" s="7"/>
      <c r="D52" s="7"/>
      <c r="E52" s="7"/>
      <c r="F52" s="7"/>
      <c r="G52" s="6"/>
      <c r="H52" s="43"/>
      <c r="I52" s="40"/>
      <c r="J52" s="2"/>
      <c r="K52" s="2"/>
      <c r="L52" s="2"/>
      <c r="M52" s="2"/>
    </row>
    <row r="53" spans="1:13" ht="25" customHeight="1">
      <c r="A53" s="5" t="s">
        <v>474</v>
      </c>
      <c r="B53" s="9"/>
      <c r="C53" s="7"/>
      <c r="D53" s="7"/>
      <c r="E53" s="7"/>
      <c r="F53" s="7"/>
      <c r="G53" s="6"/>
      <c r="H53" s="43"/>
      <c r="I53" s="40"/>
      <c r="J53" s="2"/>
      <c r="K53" s="2"/>
      <c r="L53" s="2"/>
      <c r="M53" s="2"/>
    </row>
    <row r="54" spans="1:13" ht="25" customHeight="1">
      <c r="A54" s="5" t="s">
        <v>475</v>
      </c>
      <c r="B54" s="9"/>
      <c r="C54" s="7"/>
      <c r="D54" s="7"/>
      <c r="E54" s="7"/>
      <c r="F54" s="7"/>
      <c r="G54" s="6"/>
      <c r="H54" s="43"/>
      <c r="I54" s="40"/>
      <c r="J54" s="2"/>
      <c r="K54" s="2"/>
      <c r="L54" s="2"/>
      <c r="M54" s="2"/>
    </row>
    <row r="55" spans="1:13" ht="25" customHeight="1">
      <c r="A55" s="5" t="s">
        <v>476</v>
      </c>
      <c r="B55" s="9"/>
      <c r="C55" s="7"/>
      <c r="D55" s="7"/>
      <c r="E55" s="7"/>
      <c r="F55" s="7"/>
      <c r="G55" s="6"/>
      <c r="H55" s="43"/>
      <c r="I55" s="40"/>
      <c r="J55" s="2"/>
      <c r="K55" s="2"/>
      <c r="L55" s="2"/>
      <c r="M55" s="2"/>
    </row>
    <row r="56" spans="1:13" ht="25" customHeight="1">
      <c r="A56" s="5" t="s">
        <v>477</v>
      </c>
      <c r="B56" s="9"/>
      <c r="C56" s="7"/>
      <c r="D56" s="7"/>
      <c r="E56" s="7"/>
      <c r="F56" s="7"/>
      <c r="G56" s="6"/>
      <c r="H56" s="43"/>
      <c r="I56" s="40"/>
      <c r="J56" s="2"/>
      <c r="K56" s="2"/>
      <c r="L56" s="2"/>
      <c r="M56" s="2"/>
    </row>
    <row r="57" spans="1:13" ht="25" customHeight="1">
      <c r="A57" s="5" t="s">
        <v>478</v>
      </c>
      <c r="B57" s="9"/>
      <c r="C57" s="7"/>
      <c r="D57" s="7"/>
      <c r="E57" s="7"/>
      <c r="F57" s="7"/>
      <c r="G57" s="6"/>
      <c r="H57" s="43"/>
      <c r="I57" s="40"/>
      <c r="J57" s="2"/>
      <c r="K57" s="2"/>
      <c r="L57" s="2"/>
      <c r="M57" s="2"/>
    </row>
    <row r="58" spans="1:13" ht="25" customHeight="1">
      <c r="A58" s="5" t="s">
        <v>479</v>
      </c>
      <c r="B58" s="9"/>
      <c r="C58" s="7"/>
      <c r="D58" s="7"/>
      <c r="E58" s="7"/>
      <c r="F58" s="7"/>
      <c r="G58" s="6"/>
      <c r="H58" s="43"/>
      <c r="I58" s="40"/>
      <c r="J58" s="2"/>
      <c r="K58" s="2"/>
      <c r="L58" s="2"/>
      <c r="M58" s="2"/>
    </row>
    <row r="59" spans="1:13" ht="25" customHeight="1">
      <c r="A59" s="5"/>
      <c r="B59" s="9"/>
      <c r="C59" s="7"/>
      <c r="D59" s="7"/>
      <c r="E59" s="7"/>
      <c r="F59" s="7"/>
      <c r="G59" s="6"/>
      <c r="H59" s="43"/>
      <c r="I59" s="40"/>
      <c r="J59" s="2"/>
      <c r="K59" s="2"/>
      <c r="L59" s="2"/>
      <c r="M59" s="2"/>
    </row>
    <row r="60" spans="1:13" ht="25" customHeight="1">
      <c r="A60" s="202" t="s">
        <v>450</v>
      </c>
      <c r="B60" s="203"/>
      <c r="C60" s="203"/>
      <c r="D60" s="203"/>
      <c r="E60" s="203"/>
      <c r="F60" s="203"/>
      <c r="G60" s="6"/>
      <c r="H60" s="43"/>
      <c r="I60" s="40"/>
      <c r="J60" s="2"/>
      <c r="K60" s="2"/>
      <c r="L60" s="2"/>
      <c r="M60" s="2"/>
    </row>
    <row r="61" spans="1:13" ht="25" customHeight="1">
      <c r="A61" s="208" t="s">
        <v>466</v>
      </c>
      <c r="B61" s="209"/>
      <c r="C61" s="209"/>
      <c r="D61" s="209"/>
      <c r="E61" s="209"/>
      <c r="F61" s="209"/>
      <c r="G61" s="6"/>
      <c r="H61" s="43"/>
      <c r="I61" s="40"/>
      <c r="J61" s="2"/>
      <c r="K61" s="2"/>
      <c r="L61" s="2"/>
      <c r="M61" s="2"/>
    </row>
    <row r="62" spans="1:13" ht="7.5" customHeight="1">
      <c r="A62" s="5"/>
      <c r="B62" s="9"/>
      <c r="C62" s="7"/>
      <c r="D62" s="7"/>
      <c r="E62" s="7"/>
      <c r="F62" s="7"/>
      <c r="G62" s="6"/>
      <c r="H62" s="43"/>
      <c r="I62" s="40"/>
      <c r="J62" s="2"/>
      <c r="K62" s="2"/>
      <c r="L62" s="2"/>
      <c r="M62" s="2"/>
    </row>
    <row r="63" spans="1:13" ht="25" customHeight="1">
      <c r="A63" s="202" t="s">
        <v>480</v>
      </c>
      <c r="B63" s="203"/>
      <c r="C63" s="203"/>
      <c r="D63" s="203"/>
      <c r="E63" s="203"/>
      <c r="F63" s="203"/>
      <c r="G63" s="178"/>
      <c r="H63" s="215"/>
      <c r="I63" s="210"/>
      <c r="J63" s="2"/>
      <c r="K63" s="2"/>
      <c r="L63" s="2"/>
      <c r="M63" s="2"/>
    </row>
    <row r="64" spans="1:13" ht="25" customHeight="1" thickBot="1">
      <c r="A64" s="174"/>
      <c r="B64" s="175"/>
      <c r="C64" s="175"/>
      <c r="D64" s="175"/>
      <c r="E64" s="175"/>
      <c r="F64" s="175"/>
      <c r="G64" s="179"/>
      <c r="H64" s="216"/>
      <c r="I64" s="210"/>
      <c r="J64" s="2"/>
      <c r="K64" s="2"/>
      <c r="L64" s="2"/>
      <c r="M64" s="2"/>
    </row>
    <row r="65" spans="1:13" ht="15.5" thickTop="1" thickBot="1">
      <c r="A65" s="44"/>
      <c r="B65" s="40"/>
      <c r="C65" s="44"/>
      <c r="D65" s="44"/>
      <c r="E65" s="44"/>
      <c r="F65" s="44"/>
      <c r="G65" s="44"/>
      <c r="H65" s="44"/>
      <c r="I65" s="40"/>
      <c r="J65" s="2"/>
      <c r="K65" s="2"/>
      <c r="L65" s="2"/>
      <c r="M65" s="2"/>
    </row>
    <row r="66" spans="1:13" s="27" customFormat="1" ht="26.5" thickTop="1">
      <c r="A66" s="205" t="s">
        <v>437</v>
      </c>
      <c r="B66" s="206"/>
      <c r="C66" s="206"/>
      <c r="D66" s="206"/>
      <c r="E66" s="206"/>
      <c r="F66" s="206"/>
      <c r="G66" s="206"/>
      <c r="H66" s="207"/>
      <c r="I66" s="26"/>
      <c r="J66" s="26"/>
      <c r="K66" s="26"/>
      <c r="L66" s="26"/>
      <c r="M66" s="26"/>
    </row>
    <row r="67" spans="1:13" s="27" customFormat="1" ht="26.5" thickBot="1">
      <c r="A67" s="200" t="s">
        <v>481</v>
      </c>
      <c r="B67" s="200"/>
      <c r="C67" s="200"/>
      <c r="D67" s="200"/>
      <c r="E67" s="200"/>
      <c r="F67" s="200"/>
      <c r="G67" s="200"/>
      <c r="H67" s="200"/>
      <c r="I67" s="26"/>
      <c r="J67" s="26"/>
      <c r="K67" s="26"/>
      <c r="L67" s="26"/>
      <c r="M67" s="26"/>
    </row>
    <row r="68" spans="1:13" ht="30" customHeight="1" thickTop="1">
      <c r="A68" s="217" t="s">
        <v>454</v>
      </c>
      <c r="B68" s="219" t="s">
        <v>3</v>
      </c>
      <c r="C68" s="219"/>
      <c r="D68" s="219"/>
      <c r="E68" s="219"/>
      <c r="F68" s="219"/>
      <c r="G68" s="219" t="s">
        <v>7</v>
      </c>
      <c r="H68" s="221"/>
      <c r="I68" s="2"/>
      <c r="J68" s="2"/>
      <c r="K68" s="2"/>
      <c r="L68" s="2"/>
      <c r="M68" s="2"/>
    </row>
    <row r="69" spans="1:13" ht="30" customHeight="1" thickBot="1">
      <c r="A69" s="218"/>
      <c r="B69" s="220"/>
      <c r="C69" s="220"/>
      <c r="D69" s="220"/>
      <c r="E69" s="220"/>
      <c r="F69" s="220"/>
      <c r="G69" s="45" t="s">
        <v>8</v>
      </c>
      <c r="H69" s="46" t="s">
        <v>9</v>
      </c>
      <c r="I69" s="2"/>
      <c r="J69" s="2"/>
      <c r="K69" s="2"/>
      <c r="L69" s="2"/>
      <c r="M69" s="2"/>
    </row>
    <row r="70" spans="1:13" ht="30" customHeight="1" thickTop="1">
      <c r="A70" s="47">
        <v>1</v>
      </c>
      <c r="B70" s="222" t="s">
        <v>482</v>
      </c>
      <c r="C70" s="222"/>
      <c r="D70" s="222"/>
      <c r="E70" s="222"/>
      <c r="F70" s="222"/>
      <c r="G70" s="48"/>
      <c r="H70" s="49"/>
      <c r="I70" s="2"/>
      <c r="J70" s="2"/>
      <c r="K70" s="2"/>
      <c r="L70" s="2"/>
      <c r="M70" s="2"/>
    </row>
    <row r="71" spans="1:13" ht="30" customHeight="1">
      <c r="A71" s="50">
        <v>2</v>
      </c>
      <c r="B71" s="214" t="s">
        <v>483</v>
      </c>
      <c r="C71" s="214"/>
      <c r="D71" s="214"/>
      <c r="E71" s="214"/>
      <c r="F71" s="214"/>
      <c r="G71" s="51"/>
      <c r="H71" s="52"/>
      <c r="I71" s="2"/>
      <c r="J71" s="2"/>
      <c r="K71" s="2"/>
      <c r="L71" s="2"/>
      <c r="M71" s="2"/>
    </row>
    <row r="72" spans="1:13" ht="30" customHeight="1">
      <c r="A72" s="50">
        <v>3</v>
      </c>
      <c r="B72" s="214" t="s">
        <v>484</v>
      </c>
      <c r="C72" s="214"/>
      <c r="D72" s="214"/>
      <c r="E72" s="214"/>
      <c r="F72" s="214"/>
      <c r="G72" s="51"/>
      <c r="H72" s="52"/>
      <c r="I72" s="2"/>
      <c r="J72" s="2"/>
      <c r="K72" s="2"/>
      <c r="L72" s="2"/>
      <c r="M72" s="2"/>
    </row>
    <row r="73" spans="1:13" ht="30" customHeight="1">
      <c r="A73" s="223" t="s">
        <v>485</v>
      </c>
      <c r="B73" s="224"/>
      <c r="C73" s="224"/>
      <c r="D73" s="224"/>
      <c r="E73" s="224"/>
      <c r="F73" s="224"/>
      <c r="G73" s="227"/>
      <c r="H73" s="229"/>
      <c r="I73" s="2"/>
      <c r="J73" s="2"/>
      <c r="K73" s="2"/>
      <c r="L73" s="2"/>
      <c r="M73" s="2"/>
    </row>
    <row r="74" spans="1:13" ht="30" customHeight="1" thickBot="1">
      <c r="A74" s="225"/>
      <c r="B74" s="226"/>
      <c r="C74" s="226"/>
      <c r="D74" s="226"/>
      <c r="E74" s="226"/>
      <c r="F74" s="226"/>
      <c r="G74" s="228"/>
      <c r="H74" s="230"/>
      <c r="I74" s="2"/>
      <c r="J74" s="2"/>
      <c r="K74" s="2"/>
      <c r="L74" s="2"/>
      <c r="M74" s="2"/>
    </row>
    <row r="75" spans="1:13" ht="15" thickTop="1">
      <c r="A75" s="53"/>
      <c r="B75" s="231"/>
      <c r="C75" s="231"/>
      <c r="D75" s="231"/>
      <c r="I75" s="2"/>
      <c r="J75" s="2"/>
      <c r="K75" s="2"/>
      <c r="L75" s="2"/>
      <c r="M75" s="2"/>
    </row>
    <row r="76" spans="1:13" ht="15" customHeight="1">
      <c r="A76" s="10"/>
      <c r="B76" s="2"/>
      <c r="I76" s="2"/>
      <c r="J76" s="2"/>
      <c r="K76" s="2"/>
      <c r="L76" s="2"/>
      <c r="M76" s="2"/>
    </row>
  </sheetData>
  <mergeCells count="50">
    <mergeCell ref="B72:F72"/>
    <mergeCell ref="A73:F74"/>
    <mergeCell ref="G73:G74"/>
    <mergeCell ref="H73:H74"/>
    <mergeCell ref="B75:D75"/>
    <mergeCell ref="B71:F71"/>
    <mergeCell ref="A61:F61"/>
    <mergeCell ref="A63:F64"/>
    <mergeCell ref="G63:G64"/>
    <mergeCell ref="H63:H64"/>
    <mergeCell ref="A67:H67"/>
    <mergeCell ref="A68:A69"/>
    <mergeCell ref="B68:F69"/>
    <mergeCell ref="G68:H68"/>
    <mergeCell ref="B70:F70"/>
    <mergeCell ref="I63:I64"/>
    <mergeCell ref="A66:H66"/>
    <mergeCell ref="A46:H46"/>
    <mergeCell ref="A47:A48"/>
    <mergeCell ref="B47:B48"/>
    <mergeCell ref="E47:F47"/>
    <mergeCell ref="G47:H47"/>
    <mergeCell ref="A60:F60"/>
    <mergeCell ref="A45:H45"/>
    <mergeCell ref="A24:H24"/>
    <mergeCell ref="A25:A26"/>
    <mergeCell ref="B25:B26"/>
    <mergeCell ref="C25:C26"/>
    <mergeCell ref="D25:D26"/>
    <mergeCell ref="E25:F25"/>
    <mergeCell ref="G25:H25"/>
    <mergeCell ref="A40:F40"/>
    <mergeCell ref="A41:F41"/>
    <mergeCell ref="A43:F44"/>
    <mergeCell ref="G43:G44"/>
    <mergeCell ref="H43:H44"/>
    <mergeCell ref="A23:H23"/>
    <mergeCell ref="A2:H2"/>
    <mergeCell ref="A4:H4"/>
    <mergeCell ref="A5:A6"/>
    <mergeCell ref="B5:B6"/>
    <mergeCell ref="C5:C6"/>
    <mergeCell ref="D5:D6"/>
    <mergeCell ref="E5:F5"/>
    <mergeCell ref="G5:H5"/>
    <mergeCell ref="A17:F17"/>
    <mergeCell ref="A18:F18"/>
    <mergeCell ref="A20:F21"/>
    <mergeCell ref="G20:G21"/>
    <mergeCell ref="H20:H21"/>
  </mergeCells>
  <pageMargins left="0.7" right="0.7" top="0.75" bottom="0.75" header="0.3" footer="0.3"/>
  <pageSetup paperSize="9" fitToHeight="0" orientation="landscape" r:id="rId1"/>
  <headerFooter>
    <oddHeader>&amp;LSection IV. Price Schedules&amp;CC1: Transmission Line Daywork Schedule</oddHeader>
    <oddFooter>&amp;LMombasa SEZ (Electricity)</oddFooter>
  </headerFooter>
  <rowBreaks count="4" manualBreakCount="4">
    <brk id="22" max="7" man="1"/>
    <brk id="44" max="7" man="1"/>
    <brk id="64" max="7" man="1"/>
    <brk id="75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18"/>
  <sheetViews>
    <sheetView zoomScaleNormal="100" zoomScaleSheetLayoutView="90" zoomScalePageLayoutView="70" workbookViewId="0">
      <selection activeCell="C19" sqref="C19"/>
    </sheetView>
  </sheetViews>
  <sheetFormatPr defaultRowHeight="14.5"/>
  <cols>
    <col min="1" max="1" width="8.54296875" style="3" customWidth="1"/>
    <col min="2" max="2" width="75.81640625" customWidth="1"/>
    <col min="3" max="3" width="22.81640625" style="3" bestFit="1" customWidth="1"/>
    <col min="4" max="4" width="20.7265625" style="3" customWidth="1"/>
    <col min="5" max="5" width="12" style="3" customWidth="1"/>
    <col min="6" max="6" width="12.453125" style="3" customWidth="1"/>
    <col min="7" max="7" width="12.54296875" style="3" customWidth="1"/>
    <col min="8" max="8" width="14.26953125" style="3" customWidth="1"/>
  </cols>
  <sheetData>
    <row r="1" spans="1:13" s="27" customFormat="1" ht="12" customHeight="1">
      <c r="A1" s="33"/>
      <c r="B1" s="26"/>
      <c r="C1" s="34"/>
      <c r="D1" s="34"/>
      <c r="E1" s="34"/>
      <c r="F1" s="34"/>
      <c r="G1" s="34"/>
      <c r="H1" s="34"/>
      <c r="I1" s="26"/>
      <c r="J1" s="26"/>
      <c r="K1" s="26"/>
      <c r="L1" s="26"/>
      <c r="M1" s="26"/>
    </row>
    <row r="2" spans="1:13" s="81" customFormat="1" ht="16.5" customHeight="1">
      <c r="A2" s="141" t="s">
        <v>437</v>
      </c>
      <c r="B2" s="141"/>
      <c r="C2" s="141"/>
      <c r="D2" s="141"/>
      <c r="E2" s="93"/>
      <c r="F2" s="93"/>
      <c r="G2" s="93"/>
      <c r="H2" s="93"/>
      <c r="I2" s="80"/>
      <c r="J2" s="80"/>
      <c r="K2" s="80"/>
      <c r="L2" s="80"/>
      <c r="M2" s="80"/>
    </row>
    <row r="3" spans="1:13" s="81" customFormat="1" ht="16.5" customHeight="1">
      <c r="A3" s="141" t="s">
        <v>486</v>
      </c>
      <c r="B3" s="141"/>
      <c r="C3" s="141"/>
      <c r="D3" s="141"/>
      <c r="E3" s="82"/>
      <c r="F3" s="82"/>
      <c r="G3" s="82"/>
      <c r="H3" s="82"/>
      <c r="I3" s="80"/>
      <c r="J3" s="80"/>
      <c r="K3" s="80"/>
      <c r="L3" s="80"/>
      <c r="M3" s="80"/>
    </row>
    <row r="4" spans="1:13" ht="16.5" customHeight="1" thickBot="1">
      <c r="A4" s="10"/>
      <c r="B4" s="2"/>
      <c r="I4" s="2"/>
      <c r="J4" s="2"/>
      <c r="K4" s="2"/>
      <c r="L4" s="2"/>
      <c r="M4" s="2"/>
    </row>
    <row r="5" spans="1:13" s="98" customFormat="1" ht="16.5" customHeight="1" thickTop="1">
      <c r="A5" s="240" t="s">
        <v>454</v>
      </c>
      <c r="B5" s="242" t="s">
        <v>3</v>
      </c>
      <c r="C5" s="242" t="s">
        <v>7</v>
      </c>
      <c r="D5" s="244"/>
      <c r="E5" s="96"/>
      <c r="F5" s="96"/>
      <c r="G5" s="96"/>
      <c r="H5" s="96"/>
      <c r="I5" s="97"/>
      <c r="J5" s="97"/>
      <c r="K5" s="97"/>
      <c r="L5" s="97"/>
      <c r="M5" s="97"/>
    </row>
    <row r="6" spans="1:13" s="103" customFormat="1" ht="16.5" customHeight="1" thickBot="1">
      <c r="A6" s="241"/>
      <c r="B6" s="243"/>
      <c r="C6" s="99" t="s">
        <v>8</v>
      </c>
      <c r="D6" s="100" t="s">
        <v>9</v>
      </c>
      <c r="E6" s="101"/>
      <c r="F6" s="101"/>
      <c r="G6" s="101"/>
      <c r="H6" s="101"/>
      <c r="I6" s="102"/>
      <c r="J6" s="102"/>
      <c r="K6" s="102"/>
      <c r="L6" s="102"/>
      <c r="M6" s="102"/>
    </row>
    <row r="7" spans="1:13" s="56" customFormat="1" ht="25" customHeight="1" thickTop="1">
      <c r="A7" s="47">
        <v>1</v>
      </c>
      <c r="B7" s="77" t="s">
        <v>487</v>
      </c>
      <c r="C7" s="94">
        <v>10000000</v>
      </c>
      <c r="D7" s="95">
        <v>1500000</v>
      </c>
      <c r="E7" s="54"/>
      <c r="F7" s="54"/>
      <c r="G7" s="54"/>
      <c r="H7" s="54"/>
      <c r="I7" s="55"/>
      <c r="J7" s="55"/>
      <c r="K7" s="55"/>
      <c r="L7" s="55"/>
      <c r="M7" s="55"/>
    </row>
    <row r="8" spans="1:13" s="56" customFormat="1" ht="25" customHeight="1">
      <c r="A8" s="50">
        <v>2</v>
      </c>
      <c r="B8" s="74" t="s">
        <v>488</v>
      </c>
      <c r="C8" s="78">
        <v>100000000</v>
      </c>
      <c r="D8" s="79"/>
      <c r="E8" s="54"/>
      <c r="F8" s="54"/>
      <c r="G8" s="54"/>
      <c r="H8" s="54"/>
      <c r="I8" s="55"/>
      <c r="J8" s="55"/>
      <c r="K8" s="55"/>
      <c r="L8" s="55"/>
      <c r="M8" s="55"/>
    </row>
    <row r="9" spans="1:13" s="56" customFormat="1" ht="25" customHeight="1">
      <c r="A9" s="57"/>
      <c r="B9" s="58"/>
      <c r="C9" s="60"/>
      <c r="D9" s="59"/>
      <c r="E9" s="54"/>
      <c r="F9" s="54"/>
      <c r="G9" s="54"/>
      <c r="H9" s="54"/>
      <c r="I9" s="55"/>
      <c r="J9" s="55"/>
      <c r="K9" s="55"/>
      <c r="L9" s="55"/>
      <c r="M9" s="55"/>
    </row>
    <row r="10" spans="1:13" s="56" customFormat="1" ht="25" customHeight="1">
      <c r="A10" s="57"/>
      <c r="B10" s="58"/>
      <c r="C10" s="60"/>
      <c r="D10" s="59"/>
      <c r="E10" s="54"/>
      <c r="F10" s="54"/>
      <c r="G10" s="54"/>
      <c r="H10" s="54"/>
      <c r="I10" s="55"/>
      <c r="J10" s="55"/>
      <c r="K10" s="55"/>
      <c r="L10" s="55"/>
      <c r="M10" s="55"/>
    </row>
    <row r="11" spans="1:13" s="56" customFormat="1" ht="25" customHeight="1">
      <c r="A11" s="57"/>
      <c r="B11" s="58"/>
      <c r="C11" s="60"/>
      <c r="D11" s="59"/>
      <c r="E11" s="54"/>
      <c r="F11" s="54"/>
      <c r="G11" s="54"/>
      <c r="H11" s="54"/>
      <c r="I11" s="55"/>
      <c r="J11" s="55"/>
      <c r="K11" s="55"/>
      <c r="L11" s="55"/>
      <c r="M11" s="55"/>
    </row>
    <row r="12" spans="1:13" s="56" customFormat="1" ht="25" customHeight="1">
      <c r="A12" s="57"/>
      <c r="B12" s="58"/>
      <c r="C12" s="60"/>
      <c r="D12" s="59"/>
      <c r="E12" s="54"/>
      <c r="F12" s="54"/>
      <c r="G12" s="54"/>
      <c r="H12" s="54"/>
      <c r="I12" s="55"/>
      <c r="J12" s="55"/>
      <c r="K12" s="55"/>
      <c r="L12" s="55"/>
      <c r="M12" s="55"/>
    </row>
    <row r="13" spans="1:13" s="56" customFormat="1" ht="25" customHeight="1">
      <c r="A13" s="57"/>
      <c r="B13" s="58"/>
      <c r="C13" s="60"/>
      <c r="D13" s="59"/>
      <c r="E13" s="54"/>
      <c r="F13" s="54"/>
      <c r="G13" s="54"/>
      <c r="H13" s="54"/>
      <c r="I13" s="55"/>
      <c r="J13" s="55"/>
      <c r="K13" s="55"/>
      <c r="L13" s="55"/>
      <c r="M13" s="55"/>
    </row>
    <row r="14" spans="1:13" s="56" customFormat="1" ht="25" customHeight="1">
      <c r="A14" s="57"/>
      <c r="B14" s="58"/>
      <c r="C14" s="60"/>
      <c r="D14" s="59"/>
      <c r="E14" s="54"/>
      <c r="F14" s="54"/>
      <c r="G14" s="54"/>
      <c r="H14" s="54"/>
      <c r="I14" s="55"/>
      <c r="J14" s="55"/>
      <c r="K14" s="55"/>
      <c r="L14" s="55"/>
      <c r="M14" s="55"/>
    </row>
    <row r="15" spans="1:13" s="56" customFormat="1" ht="6" customHeight="1">
      <c r="A15" s="57"/>
      <c r="B15" s="58"/>
      <c r="C15" s="60"/>
      <c r="D15" s="59"/>
      <c r="E15" s="54"/>
      <c r="F15" s="54"/>
      <c r="G15" s="54"/>
      <c r="H15" s="54"/>
      <c r="I15" s="55"/>
      <c r="J15" s="55"/>
      <c r="K15" s="55"/>
      <c r="L15" s="55"/>
      <c r="M15" s="55"/>
    </row>
    <row r="16" spans="1:13" s="56" customFormat="1" ht="25" customHeight="1">
      <c r="A16" s="232" t="s">
        <v>489</v>
      </c>
      <c r="B16" s="233"/>
      <c r="C16" s="236">
        <f>SUM(C7:C15)</f>
        <v>110000000</v>
      </c>
      <c r="D16" s="238">
        <f>SUM(D7:D15)</f>
        <v>1500000</v>
      </c>
      <c r="E16" s="54"/>
      <c r="F16" s="54"/>
      <c r="G16" s="54"/>
      <c r="H16" s="54"/>
      <c r="I16" s="55"/>
      <c r="J16" s="55"/>
      <c r="K16" s="55"/>
      <c r="L16" s="55"/>
      <c r="M16" s="55"/>
    </row>
    <row r="17" spans="1:13" s="56" customFormat="1" ht="25" customHeight="1" thickBot="1">
      <c r="A17" s="234"/>
      <c r="B17" s="235"/>
      <c r="C17" s="237"/>
      <c r="D17" s="239"/>
      <c r="E17" s="54"/>
      <c r="F17" s="54"/>
      <c r="G17" s="54"/>
      <c r="H17" s="54"/>
      <c r="I17" s="55"/>
      <c r="J17" s="55"/>
      <c r="K17" s="55"/>
      <c r="L17" s="55"/>
      <c r="M17" s="55"/>
    </row>
    <row r="18" spans="1:13" ht="16" thickTop="1">
      <c r="A18" s="61"/>
      <c r="B18" s="62"/>
      <c r="C18" s="63"/>
      <c r="D18" s="63"/>
      <c r="I18" s="2"/>
      <c r="J18" s="2"/>
      <c r="K18" s="2"/>
      <c r="L18" s="2"/>
      <c r="M18" s="2"/>
    </row>
  </sheetData>
  <mergeCells count="8">
    <mergeCell ref="A16:B17"/>
    <mergeCell ref="C16:C17"/>
    <mergeCell ref="D16:D17"/>
    <mergeCell ref="A2:D2"/>
    <mergeCell ref="A3:D3"/>
    <mergeCell ref="A5:A6"/>
    <mergeCell ref="B5:B6"/>
    <mergeCell ref="C5:D5"/>
  </mergeCells>
  <pageMargins left="0.70866141732283472" right="0.70866141732283472" top="0.74803149606299213" bottom="0.74803149606299213" header="0.31496062992125984" footer="0.31496062992125984"/>
  <pageSetup paperSize="9" firstPageNumber="34" fitToHeight="0" orientation="landscape" useFirstPageNumber="1" r:id="rId1"/>
  <headerFooter>
    <oddHeader>&amp;LSection IV. Price Schedules&amp;CC1: Transmission Line Provisional sums</oddHeader>
    <oddFooter>&amp;LMombasa SEZ (Electricity)&amp;CIV-C1-&amp;P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21"/>
  <sheetViews>
    <sheetView zoomScaleNormal="100" zoomScaleSheetLayoutView="80" zoomScalePageLayoutView="60" workbookViewId="0">
      <selection activeCell="B14" sqref="B14"/>
    </sheetView>
  </sheetViews>
  <sheetFormatPr defaultRowHeight="14.5"/>
  <cols>
    <col min="1" max="1" width="8.54296875" style="3" customWidth="1"/>
    <col min="2" max="2" width="66.453125" customWidth="1"/>
    <col min="3" max="3" width="26.26953125" style="3" customWidth="1"/>
    <col min="4" max="5" width="20.7265625" style="3" customWidth="1"/>
  </cols>
  <sheetData>
    <row r="1" spans="1:10" s="27" customFormat="1" ht="26">
      <c r="A1" s="200" t="s">
        <v>437</v>
      </c>
      <c r="B1" s="200"/>
      <c r="C1" s="200"/>
      <c r="D1" s="200"/>
      <c r="E1" s="200"/>
      <c r="F1" s="26"/>
      <c r="G1" s="26"/>
      <c r="H1" s="26"/>
      <c r="I1" s="26"/>
      <c r="J1" s="26"/>
    </row>
    <row r="2" spans="1:10" ht="18" thickBot="1">
      <c r="A2" s="201" t="s">
        <v>490</v>
      </c>
      <c r="B2" s="201"/>
      <c r="C2" s="201"/>
      <c r="D2" s="201"/>
      <c r="E2" s="201"/>
      <c r="F2" s="2"/>
      <c r="G2" s="2"/>
      <c r="H2" s="2"/>
      <c r="I2" s="2"/>
      <c r="J2" s="2"/>
    </row>
    <row r="3" spans="1:10" ht="25" customHeight="1" thickTop="1" thickBot="1">
      <c r="A3" s="247" t="s">
        <v>3</v>
      </c>
      <c r="B3" s="248"/>
      <c r="C3" s="251" t="s">
        <v>491</v>
      </c>
      <c r="D3" s="253" t="s">
        <v>7</v>
      </c>
      <c r="E3" s="254"/>
      <c r="F3" s="2"/>
      <c r="G3" s="2"/>
      <c r="H3" s="2"/>
      <c r="I3" s="2"/>
      <c r="J3" s="2"/>
    </row>
    <row r="4" spans="1:10" ht="25" customHeight="1" thickBot="1">
      <c r="A4" s="249"/>
      <c r="B4" s="250"/>
      <c r="C4" s="252"/>
      <c r="D4" s="64" t="s">
        <v>8</v>
      </c>
      <c r="E4" s="65" t="s">
        <v>9</v>
      </c>
      <c r="F4" s="2"/>
      <c r="G4" s="2"/>
      <c r="H4" s="2"/>
      <c r="I4" s="2"/>
      <c r="J4" s="2"/>
    </row>
    <row r="5" spans="1:10" ht="25" customHeight="1" thickBot="1">
      <c r="A5" s="245" t="s">
        <v>492</v>
      </c>
      <c r="B5" s="246"/>
      <c r="C5" s="66" t="s">
        <v>493</v>
      </c>
      <c r="D5" s="66"/>
      <c r="E5" s="67"/>
      <c r="F5" s="2"/>
      <c r="G5" s="2"/>
      <c r="H5" s="2"/>
      <c r="I5" s="2"/>
      <c r="J5" s="2"/>
    </row>
    <row r="6" spans="1:10" ht="25" customHeight="1" thickBot="1">
      <c r="A6" s="245" t="s">
        <v>1</v>
      </c>
      <c r="B6" s="246"/>
      <c r="C6" s="66" t="s">
        <v>494</v>
      </c>
      <c r="D6" s="66"/>
      <c r="E6" s="67"/>
      <c r="F6" s="2"/>
      <c r="G6" s="2"/>
      <c r="H6" s="2"/>
      <c r="I6" s="2"/>
      <c r="J6" s="2"/>
    </row>
    <row r="7" spans="1:10" ht="25" customHeight="1" thickBot="1">
      <c r="A7" s="245" t="s">
        <v>495</v>
      </c>
      <c r="B7" s="246"/>
      <c r="C7" s="66" t="s">
        <v>496</v>
      </c>
      <c r="D7" s="66"/>
      <c r="E7" s="67"/>
      <c r="F7" s="2"/>
      <c r="G7" s="2"/>
      <c r="H7" s="2"/>
      <c r="I7" s="2"/>
      <c r="J7" s="2"/>
    </row>
    <row r="8" spans="1:10" ht="25" customHeight="1" thickBot="1">
      <c r="A8" s="245" t="s">
        <v>214</v>
      </c>
      <c r="B8" s="246"/>
      <c r="C8" s="66" t="s">
        <v>497</v>
      </c>
      <c r="D8" s="66"/>
      <c r="E8" s="67"/>
      <c r="F8" s="2"/>
      <c r="G8" s="2"/>
      <c r="H8" s="2"/>
      <c r="I8" s="2"/>
      <c r="J8" s="2"/>
    </row>
    <row r="9" spans="1:10" ht="25" customHeight="1" thickBot="1">
      <c r="A9" s="245" t="s">
        <v>374</v>
      </c>
      <c r="B9" s="246"/>
      <c r="C9" s="66" t="s">
        <v>498</v>
      </c>
      <c r="D9" s="66"/>
      <c r="E9" s="67"/>
      <c r="F9" s="2"/>
      <c r="G9" s="2"/>
      <c r="H9" s="2"/>
      <c r="I9" s="2"/>
      <c r="J9" s="2"/>
    </row>
    <row r="10" spans="1:10" ht="25" customHeight="1" thickBot="1">
      <c r="A10" s="245" t="s">
        <v>376</v>
      </c>
      <c r="B10" s="246"/>
      <c r="C10" s="66" t="s">
        <v>499</v>
      </c>
      <c r="D10" s="66"/>
      <c r="E10" s="67"/>
      <c r="F10" s="2"/>
      <c r="G10" s="2"/>
      <c r="H10" s="2"/>
      <c r="I10" s="2"/>
      <c r="J10" s="2"/>
    </row>
    <row r="11" spans="1:10" ht="25" customHeight="1" thickBot="1">
      <c r="A11" s="245"/>
      <c r="B11" s="246"/>
      <c r="C11" s="66"/>
      <c r="D11" s="66"/>
      <c r="E11" s="67"/>
      <c r="F11" s="2"/>
      <c r="G11" s="2"/>
      <c r="H11" s="2"/>
      <c r="I11" s="2"/>
      <c r="J11" s="2"/>
    </row>
    <row r="12" spans="1:10" ht="25" customHeight="1" thickBot="1">
      <c r="A12" s="245" t="s">
        <v>500</v>
      </c>
      <c r="B12" s="246"/>
      <c r="C12" s="66"/>
      <c r="D12" s="66"/>
      <c r="E12" s="67"/>
      <c r="F12" s="2"/>
      <c r="G12" s="2"/>
      <c r="H12" s="2"/>
      <c r="I12" s="2"/>
      <c r="J12" s="2"/>
    </row>
    <row r="13" spans="1:10" ht="25" customHeight="1" thickBot="1">
      <c r="A13" s="68" t="s">
        <v>501</v>
      </c>
      <c r="B13" s="257" t="s">
        <v>502</v>
      </c>
      <c r="C13" s="246"/>
      <c r="D13" s="66"/>
      <c r="E13" s="67"/>
      <c r="F13" s="2"/>
      <c r="G13" s="2"/>
      <c r="H13" s="2"/>
      <c r="I13" s="2"/>
      <c r="J13" s="2"/>
    </row>
    <row r="14" spans="1:10" ht="25" customHeight="1" thickBot="1">
      <c r="A14" s="68" t="s">
        <v>503</v>
      </c>
      <c r="B14" s="69" t="s">
        <v>504</v>
      </c>
      <c r="C14" s="66" t="s">
        <v>505</v>
      </c>
      <c r="D14" s="66"/>
      <c r="E14" s="67"/>
      <c r="F14" s="2"/>
      <c r="G14" s="2"/>
      <c r="H14" s="2"/>
      <c r="I14" s="2"/>
      <c r="J14" s="2"/>
    </row>
    <row r="15" spans="1:10" ht="25" customHeight="1" thickBot="1">
      <c r="A15" s="68" t="s">
        <v>506</v>
      </c>
      <c r="B15" s="69" t="s">
        <v>507</v>
      </c>
      <c r="C15" s="66" t="s">
        <v>508</v>
      </c>
      <c r="D15" s="66"/>
      <c r="E15" s="67"/>
      <c r="F15" s="2"/>
      <c r="G15" s="2"/>
      <c r="H15" s="2"/>
      <c r="I15" s="2"/>
      <c r="J15" s="2"/>
    </row>
    <row r="16" spans="1:10" ht="25" customHeight="1" thickBot="1">
      <c r="A16" s="68"/>
      <c r="B16" s="257"/>
      <c r="C16" s="246"/>
      <c r="D16" s="66"/>
      <c r="E16" s="67"/>
      <c r="F16" s="2"/>
      <c r="G16" s="2"/>
      <c r="H16" s="2"/>
      <c r="I16" s="2"/>
      <c r="J16" s="2"/>
    </row>
    <row r="17" spans="1:10" ht="25" customHeight="1" thickBot="1">
      <c r="A17" s="68"/>
      <c r="B17" s="257"/>
      <c r="C17" s="246"/>
      <c r="D17" s="66"/>
      <c r="E17" s="67"/>
      <c r="F17" s="2"/>
      <c r="G17" s="2"/>
      <c r="H17" s="2"/>
      <c r="I17" s="2"/>
      <c r="J17" s="2"/>
    </row>
    <row r="18" spans="1:10" ht="25" customHeight="1" thickBot="1">
      <c r="A18" s="68"/>
      <c r="B18" s="258"/>
      <c r="C18" s="259"/>
      <c r="D18" s="66"/>
      <c r="E18" s="67"/>
      <c r="F18" s="2"/>
      <c r="G18" s="2"/>
      <c r="H18" s="2"/>
      <c r="I18" s="2"/>
      <c r="J18" s="2"/>
    </row>
    <row r="19" spans="1:10" ht="25" customHeight="1" thickBot="1">
      <c r="A19" s="255" t="s">
        <v>509</v>
      </c>
      <c r="B19" s="256"/>
      <c r="C19" s="70" t="s">
        <v>510</v>
      </c>
      <c r="D19" s="70" t="s">
        <v>511</v>
      </c>
      <c r="E19" s="71" t="s">
        <v>511</v>
      </c>
      <c r="F19" s="2"/>
      <c r="G19" s="2"/>
      <c r="H19" s="2"/>
      <c r="I19" s="2"/>
      <c r="J19" s="2"/>
    </row>
    <row r="20" spans="1:10" ht="25" customHeight="1" thickTop="1">
      <c r="B20" s="2"/>
      <c r="F20" s="2"/>
      <c r="G20" s="2"/>
      <c r="H20" s="2"/>
      <c r="I20" s="2"/>
      <c r="J20" s="2"/>
    </row>
    <row r="21" spans="1:10">
      <c r="B21" s="2"/>
      <c r="F21" s="2"/>
      <c r="G21" s="2"/>
      <c r="H21" s="2"/>
      <c r="I21" s="2"/>
      <c r="J21" s="2"/>
    </row>
  </sheetData>
  <mergeCells count="18">
    <mergeCell ref="A19:B19"/>
    <mergeCell ref="A6:B6"/>
    <mergeCell ref="A7:B7"/>
    <mergeCell ref="A8:B8"/>
    <mergeCell ref="A9:B9"/>
    <mergeCell ref="A10:B10"/>
    <mergeCell ref="A11:B11"/>
    <mergeCell ref="A12:B12"/>
    <mergeCell ref="B13:C13"/>
    <mergeCell ref="B16:C16"/>
    <mergeCell ref="B17:C17"/>
    <mergeCell ref="B18:C18"/>
    <mergeCell ref="A5:B5"/>
    <mergeCell ref="A1:E1"/>
    <mergeCell ref="A2:E2"/>
    <mergeCell ref="A3:B4"/>
    <mergeCell ref="C3:C4"/>
    <mergeCell ref="D3:E3"/>
  </mergeCells>
  <pageMargins left="0.70866141732283472" right="0.70866141732283472" top="0.74803149606299213" bottom="0.74803149606299213" header="0.31496062992125984" footer="0.31496062992125984"/>
  <pageSetup paperSize="9" scale="91" firstPageNumber="35" fitToHeight="0" orientation="landscape" useFirstPageNumber="1" r:id="rId1"/>
  <headerFooter>
    <oddHeader>&amp;LSection IV. Price Schedules&amp;CC1: Transmission Line Summary</oddHeader>
    <oddFooter>&amp;LMombasa SEZ (Electricity)&amp;CIV-C1-&amp;P</oddFooter>
  </headerFooter>
</worksheet>
</file>

<file path=docMetadata/LabelInfo.xml><?xml version="1.0" encoding="utf-8"?>
<clbl:labelList xmlns:clbl="http://schemas.microsoft.com/office/2020/mipLabelMetadata">
  <clbl:label id="{742a4dde-aa66-4466-a2df-404ae23837a8}" enabled="1" method="Privileged" siteId="{28598324-39e1-4d87-a8ec-137c412a71d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C1-TL.Schedule No.2</vt:lpstr>
      <vt:lpstr>C1-TL.Schedule No.3</vt:lpstr>
      <vt:lpstr>C1-TL.Schedule No.4</vt:lpstr>
      <vt:lpstr>C1-TL.Schedule No.5</vt:lpstr>
      <vt:lpstr>C1-TL.Schedule No.6</vt:lpstr>
      <vt:lpstr>C1-TL.Schedule No.7</vt:lpstr>
      <vt:lpstr>A-TL_Daywork Rates</vt:lpstr>
      <vt:lpstr>B-TL_Provisional Sum</vt:lpstr>
      <vt:lpstr>TL-Summary</vt:lpstr>
      <vt:lpstr>'A-TL_Daywork Rates'!Print_Area</vt:lpstr>
      <vt:lpstr>'B-TL_Provisional Sum'!Print_Area</vt:lpstr>
      <vt:lpstr>'C1-TL.Schedule No.2'!Print_Area</vt:lpstr>
      <vt:lpstr>'C1-TL.Schedule No.3'!Print_Area</vt:lpstr>
      <vt:lpstr>'C1-TL.Schedule No.4'!Print_Area</vt:lpstr>
      <vt:lpstr>'C1-TL.Schedule No.5'!Print_Area</vt:lpstr>
      <vt:lpstr>'C1-TL.Schedule No.6'!Print_Area</vt:lpstr>
      <vt:lpstr>'C1-TL.Schedule No.7'!Print_Area</vt:lpstr>
      <vt:lpstr>'TL-Summary'!Print_Area</vt:lpstr>
      <vt:lpstr>'C1-TL.Schedule No.3'!Print_Titles</vt:lpstr>
      <vt:lpstr>'C1-TL.Schedule No.4'!Print_Titles</vt:lpstr>
      <vt:lpstr>'C1-TL.Schedule No.6'!Print_Titles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Collins K. Rono</cp:lastModifiedBy>
  <cp:lastPrinted>2024-03-27T07:06:55Z</cp:lastPrinted>
  <dcterms:created xsi:type="dcterms:W3CDTF">2015-06-05T18:17:20Z</dcterms:created>
  <dcterms:modified xsi:type="dcterms:W3CDTF">2025-03-12T13:47:53Z</dcterms:modified>
</cp:coreProperties>
</file>